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 defaultThemeVersion="124226"/>
  <bookViews>
    <workbookView xWindow="360" yWindow="120" windowWidth="11280" windowHeight="6225"/>
  </bookViews>
  <sheets>
    <sheet name="Juniorky do 17 let" sheetId="2" r:id="rId1"/>
  </sheets>
  <calcPr calcId="125725" iterateDelta="1E-4"/>
</workbook>
</file>

<file path=xl/calcChain.xml><?xml version="1.0" encoding="utf-8"?>
<calcChain xmlns="http://schemas.openxmlformats.org/spreadsheetml/2006/main">
  <c r="N85" i="2"/>
  <c r="L85"/>
  <c r="H85"/>
  <c r="M85" s="1"/>
  <c r="N84"/>
  <c r="L84"/>
  <c r="H84"/>
  <c r="N83"/>
  <c r="L83"/>
  <c r="H83"/>
  <c r="M83" s="1"/>
  <c r="N82"/>
  <c r="L82"/>
  <c r="H82"/>
  <c r="M82" s="1"/>
  <c r="N81"/>
  <c r="L81"/>
  <c r="H81"/>
  <c r="N80"/>
  <c r="L80"/>
  <c r="H80"/>
  <c r="N79"/>
  <c r="L79"/>
  <c r="H79"/>
  <c r="M79" s="1"/>
  <c r="N77"/>
  <c r="L77"/>
  <c r="H77"/>
  <c r="N76"/>
  <c r="L76"/>
  <c r="H76"/>
  <c r="M76" s="1"/>
  <c r="N75"/>
  <c r="L75"/>
  <c r="H75"/>
  <c r="N74"/>
  <c r="L74"/>
  <c r="H74"/>
  <c r="M74" s="1"/>
  <c r="N73"/>
  <c r="L73"/>
  <c r="H73"/>
  <c r="N72"/>
  <c r="L72"/>
  <c r="H72"/>
  <c r="M72" s="1"/>
  <c r="N71"/>
  <c r="L71"/>
  <c r="H71"/>
  <c r="N69"/>
  <c r="L69"/>
  <c r="H69"/>
  <c r="M69" s="1"/>
  <c r="N68"/>
  <c r="L68"/>
  <c r="H68"/>
  <c r="N67"/>
  <c r="L67"/>
  <c r="H67"/>
  <c r="M67" s="1"/>
  <c r="N66"/>
  <c r="L66"/>
  <c r="H66"/>
  <c r="N65"/>
  <c r="L65"/>
  <c r="H65"/>
  <c r="M65" s="1"/>
  <c r="N64"/>
  <c r="L64"/>
  <c r="H64"/>
  <c r="N63"/>
  <c r="L63"/>
  <c r="H63"/>
  <c r="M63" s="1"/>
  <c r="N61"/>
  <c r="L61"/>
  <c r="H61"/>
  <c r="N60"/>
  <c r="L60"/>
  <c r="H60"/>
  <c r="M60" s="1"/>
  <c r="N59"/>
  <c r="L59"/>
  <c r="H59"/>
  <c r="N58"/>
  <c r="L58"/>
  <c r="H58"/>
  <c r="M58" s="1"/>
  <c r="N57"/>
  <c r="L57"/>
  <c r="H57"/>
  <c r="L56"/>
  <c r="H56"/>
  <c r="L55"/>
  <c r="H55"/>
  <c r="N53"/>
  <c r="L53"/>
  <c r="H53"/>
  <c r="M53" s="1"/>
  <c r="N52"/>
  <c r="L52"/>
  <c r="H52"/>
  <c r="N51"/>
  <c r="L51"/>
  <c r="H51"/>
  <c r="M51" s="1"/>
  <c r="N50"/>
  <c r="L50"/>
  <c r="H50"/>
  <c r="L49"/>
  <c r="H49"/>
  <c r="L48"/>
  <c r="H48"/>
  <c r="L47"/>
  <c r="H47"/>
  <c r="M47" s="1"/>
  <c r="N47" s="1"/>
  <c r="N45"/>
  <c r="L45"/>
  <c r="H45"/>
  <c r="N44"/>
  <c r="L44"/>
  <c r="H44"/>
  <c r="M44" s="1"/>
  <c r="N43"/>
  <c r="L43"/>
  <c r="H43"/>
  <c r="N42"/>
  <c r="L42"/>
  <c r="H42"/>
  <c r="M42" s="1"/>
  <c r="L41"/>
  <c r="H41"/>
  <c r="L40"/>
  <c r="H40"/>
  <c r="L39"/>
  <c r="H39"/>
  <c r="N37"/>
  <c r="L37"/>
  <c r="H37"/>
  <c r="M37" s="1"/>
  <c r="N36"/>
  <c r="L36"/>
  <c r="H36"/>
  <c r="L35"/>
  <c r="H35"/>
  <c r="L34"/>
  <c r="H34"/>
  <c r="L33"/>
  <c r="H33"/>
  <c r="L32"/>
  <c r="H32"/>
  <c r="L31"/>
  <c r="H31"/>
  <c r="N29"/>
  <c r="L29"/>
  <c r="H29"/>
  <c r="N28"/>
  <c r="L28"/>
  <c r="H28"/>
  <c r="N27"/>
  <c r="L27"/>
  <c r="H27"/>
  <c r="N26"/>
  <c r="L26"/>
  <c r="H26"/>
  <c r="N25"/>
  <c r="L25"/>
  <c r="H25"/>
  <c r="L24"/>
  <c r="H24"/>
  <c r="L23"/>
  <c r="H23"/>
  <c r="N21"/>
  <c r="L21"/>
  <c r="H21"/>
  <c r="N20"/>
  <c r="L20"/>
  <c r="H20"/>
  <c r="N19"/>
  <c r="L19"/>
  <c r="H19"/>
  <c r="N18"/>
  <c r="L18"/>
  <c r="H18"/>
  <c r="N17"/>
  <c r="L17"/>
  <c r="H17"/>
  <c r="N16"/>
  <c r="L16"/>
  <c r="H16"/>
  <c r="L15"/>
  <c r="H15"/>
  <c r="N13"/>
  <c r="N12"/>
  <c r="N11"/>
  <c r="N10"/>
  <c r="N9"/>
  <c r="N8"/>
  <c r="N7"/>
  <c r="L12"/>
  <c r="L11"/>
  <c r="H11"/>
  <c r="H12"/>
  <c r="L10"/>
  <c r="L9"/>
  <c r="L8"/>
  <c r="H10"/>
  <c r="H9"/>
  <c r="H8"/>
  <c r="H13"/>
  <c r="L13"/>
  <c r="L7"/>
  <c r="H7"/>
  <c r="M31" l="1"/>
  <c r="N31" s="1"/>
  <c r="M40"/>
  <c r="N40" s="1"/>
  <c r="M56"/>
  <c r="N56" s="1"/>
  <c r="M32"/>
  <c r="N32" s="1"/>
  <c r="M49"/>
  <c r="N49" s="1"/>
  <c r="M35"/>
  <c r="N35" s="1"/>
  <c r="M33"/>
  <c r="N33" s="1"/>
  <c r="M81"/>
  <c r="M34"/>
  <c r="M36"/>
  <c r="M39"/>
  <c r="N39" s="1"/>
  <c r="M41"/>
  <c r="N41" s="1"/>
  <c r="M43"/>
  <c r="M45"/>
  <c r="M48"/>
  <c r="M50"/>
  <c r="M52"/>
  <c r="M55"/>
  <c r="N55" s="1"/>
  <c r="M57"/>
  <c r="M59"/>
  <c r="M61"/>
  <c r="M64"/>
  <c r="O63" s="1"/>
  <c r="M66"/>
  <c r="M68"/>
  <c r="M71"/>
  <c r="M73"/>
  <c r="M75"/>
  <c r="M77"/>
  <c r="M80"/>
  <c r="O79" s="1"/>
  <c r="M84"/>
  <c r="O81"/>
  <c r="O85"/>
  <c r="O82"/>
  <c r="O84"/>
  <c r="O73"/>
  <c r="O75"/>
  <c r="O77"/>
  <c r="O72"/>
  <c r="O74"/>
  <c r="O76"/>
  <c r="O65"/>
  <c r="O67"/>
  <c r="O69"/>
  <c r="O64"/>
  <c r="O66"/>
  <c r="O68"/>
  <c r="O53"/>
  <c r="M23"/>
  <c r="N23" s="1"/>
  <c r="M27"/>
  <c r="M29"/>
  <c r="M24"/>
  <c r="N24" s="1"/>
  <c r="M26"/>
  <c r="M25"/>
  <c r="M15"/>
  <c r="N15" s="1"/>
  <c r="M17"/>
  <c r="M19"/>
  <c r="M21"/>
  <c r="M28"/>
  <c r="M16"/>
  <c r="M18"/>
  <c r="M20"/>
  <c r="M9"/>
  <c r="M10"/>
  <c r="M13"/>
  <c r="M8"/>
  <c r="M11"/>
  <c r="M12"/>
  <c r="M7"/>
  <c r="O50" l="1"/>
  <c r="O32"/>
  <c r="O52"/>
  <c r="O45"/>
  <c r="O56"/>
  <c r="O42"/>
  <c r="O41"/>
  <c r="O48"/>
  <c r="O49"/>
  <c r="O60"/>
  <c r="O59"/>
  <c r="O36"/>
  <c r="O35"/>
  <c r="O27"/>
  <c r="O51"/>
  <c r="O58"/>
  <c r="O61"/>
  <c r="O57"/>
  <c r="N48"/>
  <c r="O44"/>
  <c r="O40"/>
  <c r="O43"/>
  <c r="O34"/>
  <c r="O37"/>
  <c r="O33"/>
  <c r="O31"/>
  <c r="N34"/>
  <c r="O20"/>
  <c r="O80"/>
  <c r="O83"/>
  <c r="O55"/>
  <c r="O71"/>
  <c r="O39"/>
  <c r="O19"/>
  <c r="O24"/>
  <c r="O21"/>
  <c r="O28"/>
  <c r="O16"/>
  <c r="O25"/>
  <c r="O23"/>
  <c r="O18"/>
  <c r="O17"/>
  <c r="O15"/>
  <c r="O26"/>
  <c r="O29"/>
  <c r="O11"/>
  <c r="O10"/>
  <c r="O12"/>
  <c r="O13"/>
  <c r="O9"/>
  <c r="O8"/>
  <c r="O7"/>
</calcChain>
</file>

<file path=xl/sharedStrings.xml><?xml version="1.0" encoding="utf-8"?>
<sst xmlns="http://schemas.openxmlformats.org/spreadsheetml/2006/main" count="73" uniqueCount="60">
  <si>
    <t>Těl.hm.</t>
  </si>
  <si>
    <t>Oddíl</t>
  </si>
  <si>
    <t>Trh</t>
  </si>
  <si>
    <t>Nadhoz</t>
  </si>
  <si>
    <t>Dvojboj</t>
  </si>
  <si>
    <t>Sinclair</t>
  </si>
  <si>
    <t>I.</t>
  </si>
  <si>
    <t>II.</t>
  </si>
  <si>
    <t>III.</t>
  </si>
  <si>
    <t>Zap.</t>
  </si>
  <si>
    <t>Příjmení + Jméno</t>
  </si>
  <si>
    <t>Pořadí</t>
  </si>
  <si>
    <t>Rok nar.</t>
  </si>
  <si>
    <t>Český rekord:</t>
  </si>
  <si>
    <t>Místo konání: Sokolov</t>
  </si>
  <si>
    <t>do 45 kg</t>
  </si>
  <si>
    <t>Zapisovatel - čas :</t>
  </si>
  <si>
    <t>VR</t>
  </si>
  <si>
    <t>do 49 kg</t>
  </si>
  <si>
    <t>do 55 kg</t>
  </si>
  <si>
    <t>do 59 kg</t>
  </si>
  <si>
    <t>do 64 kg</t>
  </si>
  <si>
    <t>do 71 kg</t>
  </si>
  <si>
    <t>do 76 kg</t>
  </si>
  <si>
    <t>do 81 kg</t>
  </si>
  <si>
    <t>MČR JUNIOREK DO 17 LET  2020</t>
  </si>
  <si>
    <t>Termín: 1. 8. 2020</t>
  </si>
  <si>
    <t>nad 81 kg</t>
  </si>
  <si>
    <t>do 40 kg</t>
  </si>
  <si>
    <t>Kozlová Karolína</t>
  </si>
  <si>
    <t>Křístková Eliška</t>
  </si>
  <si>
    <t>Therová Sabina</t>
  </si>
  <si>
    <t>Klabalová Radka</t>
  </si>
  <si>
    <t>SK CWG Bohumín</t>
  </si>
  <si>
    <t>TJ TŽ Třinec</t>
  </si>
  <si>
    <t>TJ S. M. Ostrava</t>
  </si>
  <si>
    <t>Szebestová Valerie</t>
  </si>
  <si>
    <t>SKVOZ H. Suchá</t>
  </si>
  <si>
    <t>Melichová Natálie</t>
  </si>
  <si>
    <t>Vzpírání Haná</t>
  </si>
  <si>
    <t>Pietrasz Natálie</t>
  </si>
  <si>
    <t>Švaňová Barbora</t>
  </si>
  <si>
    <t>Grossová Johana</t>
  </si>
  <si>
    <t>TAK H. Brno</t>
  </si>
  <si>
    <t>Vybíralová Natálie</t>
  </si>
  <si>
    <t>Šafratová Vendula</t>
  </si>
  <si>
    <t>Skulinová Sára</t>
  </si>
  <si>
    <t>SKV B. Bohumín</t>
  </si>
  <si>
    <t>Klabalová Klára</t>
  </si>
  <si>
    <t>Kubíková Marie</t>
  </si>
  <si>
    <t>Mejzlíková Karolína</t>
  </si>
  <si>
    <t>Zapisovatel - zápis : Kocur</t>
  </si>
  <si>
    <t>tel-čas       Zronková</t>
  </si>
  <si>
    <t>Technický rozhodčí:   Jílek</t>
  </si>
  <si>
    <t>Rozhodčí:                 Pecka,Stanislav,Kadlec</t>
  </si>
  <si>
    <t>Sklárčíková Tereza</t>
  </si>
  <si>
    <t>64,10      Kubíková  Marie---</t>
  </si>
  <si>
    <t>Trh    67 kg</t>
  </si>
  <si>
    <t>71kg</t>
  </si>
  <si>
    <t xml:space="preserve">   do</t>
  </si>
</sst>
</file>

<file path=xl/styles.xml><?xml version="1.0" encoding="utf-8"?>
<styleSheet xmlns="http://schemas.openxmlformats.org/spreadsheetml/2006/main">
  <numFmts count="1">
    <numFmt numFmtId="164" formatCode="0.0000"/>
  </numFmts>
  <fonts count="13">
    <font>
      <sz val="10"/>
      <name val="Arial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22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indexed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0"/>
      </left>
      <right/>
      <top style="thin">
        <color indexed="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0"/>
      </left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hair">
        <color indexed="8"/>
      </bottom>
      <diagonal/>
    </border>
  </borders>
  <cellStyleXfs count="2">
    <xf numFmtId="0" fontId="0" fillId="0" borderId="0"/>
    <xf numFmtId="0" fontId="11" fillId="0" borderId="0"/>
  </cellStyleXfs>
  <cellXfs count="81">
    <xf numFmtId="0" fontId="0" fillId="0" borderId="0" xfId="0"/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8" fillId="4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right"/>
    </xf>
    <xf numFmtId="0" fontId="11" fillId="0" borderId="12" xfId="0" applyFont="1" applyBorder="1" applyAlignment="1">
      <alignment horizontal="left"/>
    </xf>
    <xf numFmtId="1" fontId="2" fillId="0" borderId="1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164" fontId="11" fillId="0" borderId="12" xfId="0" applyNumberFormat="1" applyFont="1" applyBorder="1" applyAlignment="1">
      <alignment horizontal="right"/>
    </xf>
    <xf numFmtId="0" fontId="4" fillId="5" borderId="8" xfId="0" applyFont="1" applyFill="1" applyBorder="1" applyAlignment="1">
      <alignment horizontal="center"/>
    </xf>
    <xf numFmtId="1" fontId="11" fillId="5" borderId="12" xfId="0" applyNumberFormat="1" applyFont="1" applyFill="1" applyBorder="1" applyAlignment="1">
      <alignment horizontal="center"/>
    </xf>
    <xf numFmtId="0" fontId="0" fillId="0" borderId="0" xfId="0" applyFill="1"/>
    <xf numFmtId="0" fontId="11" fillId="0" borderId="12" xfId="0" applyFont="1" applyBorder="1" applyAlignment="1">
      <alignment horizontal="center"/>
    </xf>
    <xf numFmtId="1" fontId="11" fillId="0" borderId="12" xfId="0" applyNumberFormat="1" applyFont="1" applyBorder="1" applyAlignment="1">
      <alignment horizontal="right"/>
    </xf>
    <xf numFmtId="1" fontId="11" fillId="0" borderId="1" xfId="0" applyNumberFormat="1" applyFont="1" applyBorder="1" applyAlignment="1">
      <alignment horizontal="right"/>
    </xf>
    <xf numFmtId="0" fontId="11" fillId="0" borderId="0" xfId="0" applyFont="1"/>
    <xf numFmtId="0" fontId="9" fillId="0" borderId="0" xfId="0" applyFont="1"/>
    <xf numFmtId="1" fontId="2" fillId="0" borderId="23" xfId="0" applyNumberFormat="1" applyFont="1" applyFill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2" fontId="2" fillId="0" borderId="23" xfId="0" applyNumberFormat="1" applyFont="1" applyBorder="1" applyAlignment="1">
      <alignment horizontal="right"/>
    </xf>
    <xf numFmtId="0" fontId="11" fillId="0" borderId="23" xfId="0" applyFont="1" applyBorder="1" applyAlignment="1">
      <alignment horizontal="left"/>
    </xf>
    <xf numFmtId="0" fontId="11" fillId="0" borderId="23" xfId="0" applyFont="1" applyFill="1" applyBorder="1" applyAlignment="1">
      <alignment horizontal="center"/>
    </xf>
    <xf numFmtId="0" fontId="11" fillId="0" borderId="23" xfId="0" applyFont="1" applyBorder="1" applyAlignment="1">
      <alignment horizontal="center"/>
    </xf>
    <xf numFmtId="1" fontId="11" fillId="5" borderId="23" xfId="0" applyNumberFormat="1" applyFont="1" applyFill="1" applyBorder="1" applyAlignment="1">
      <alignment horizontal="center"/>
    </xf>
    <xf numFmtId="1" fontId="1" fillId="6" borderId="23" xfId="0" applyNumberFormat="1" applyFont="1" applyFill="1" applyBorder="1" applyAlignment="1">
      <alignment horizontal="center"/>
    </xf>
    <xf numFmtId="164" fontId="11" fillId="0" borderId="23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horizontal="left"/>
    </xf>
    <xf numFmtId="0" fontId="11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1" fontId="11" fillId="5" borderId="1" xfId="0" applyNumberFormat="1" applyFont="1" applyFill="1" applyBorder="1" applyAlignment="1">
      <alignment horizontal="center"/>
    </xf>
    <xf numFmtId="1" fontId="1" fillId="6" borderId="1" xfId="0" applyNumberFormat="1" applyFont="1" applyFill="1" applyBorder="1" applyAlignment="1">
      <alignment horizontal="center"/>
    </xf>
    <xf numFmtId="164" fontId="11" fillId="0" borderId="1" xfId="0" applyNumberFormat="1" applyFont="1" applyBorder="1" applyAlignment="1">
      <alignment horizontal="right"/>
    </xf>
    <xf numFmtId="1" fontId="11" fillId="0" borderId="23" xfId="0" applyNumberFormat="1" applyFont="1" applyFill="1" applyBorder="1" applyAlignment="1">
      <alignment horizontal="center"/>
    </xf>
    <xf numFmtId="1" fontId="11" fillId="0" borderId="23" xfId="0" applyNumberFormat="1" applyFont="1" applyBorder="1" applyAlignment="1">
      <alignment horizontal="right"/>
    </xf>
    <xf numFmtId="2" fontId="2" fillId="0" borderId="12" xfId="0" applyNumberFormat="1" applyFont="1" applyBorder="1" applyAlignment="1">
      <alignment horizontal="right"/>
    </xf>
    <xf numFmtId="0" fontId="11" fillId="0" borderId="12" xfId="0" applyFont="1" applyFill="1" applyBorder="1" applyAlignment="1">
      <alignment horizontal="center"/>
    </xf>
    <xf numFmtId="1" fontId="11" fillId="0" borderId="12" xfId="0" applyNumberFormat="1" applyFont="1" applyBorder="1" applyAlignment="1">
      <alignment horizontal="center"/>
    </xf>
    <xf numFmtId="1" fontId="1" fillId="6" borderId="12" xfId="0" applyNumberFormat="1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3" fillId="5" borderId="20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/>
    </xf>
    <xf numFmtId="0" fontId="8" fillId="4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0" borderId="0" xfId="0" applyFont="1" applyAlignment="1">
      <alignment horizontal="center"/>
    </xf>
    <xf numFmtId="0" fontId="1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1" fillId="0" borderId="1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1" fillId="0" borderId="0" xfId="0" applyFont="1" applyBorder="1" applyAlignment="1">
      <alignment horizontal="left"/>
    </xf>
    <xf numFmtId="2" fontId="2" fillId="7" borderId="1" xfId="0" applyNumberFormat="1" applyFont="1" applyFill="1" applyBorder="1" applyAlignment="1">
      <alignment horizontal="right"/>
    </xf>
    <xf numFmtId="1" fontId="2" fillId="7" borderId="1" xfId="0" applyNumberFormat="1" applyFont="1" applyFill="1" applyBorder="1" applyAlignment="1">
      <alignment horizontal="center"/>
    </xf>
    <xf numFmtId="1" fontId="2" fillId="7" borderId="23" xfId="0" applyNumberFormat="1" applyFont="1" applyFill="1" applyBorder="1" applyAlignment="1">
      <alignment horizontal="center"/>
    </xf>
    <xf numFmtId="1" fontId="2" fillId="8" borderId="1" xfId="0" applyNumberFormat="1" applyFont="1" applyFill="1" applyBorder="1" applyAlignment="1">
      <alignment horizontal="center"/>
    </xf>
    <xf numFmtId="1" fontId="11" fillId="7" borderId="23" xfId="0" applyNumberFormat="1" applyFont="1" applyFill="1" applyBorder="1" applyAlignment="1">
      <alignment horizontal="center"/>
    </xf>
    <xf numFmtId="1" fontId="11" fillId="7" borderId="1" xfId="0" applyNumberFormat="1" applyFont="1" applyFill="1" applyBorder="1" applyAlignment="1">
      <alignment horizontal="center"/>
    </xf>
  </cellXfs>
  <cellStyles count="2">
    <cellStyle name="normální" xfId="0" builtinId="0"/>
    <cellStyle name="normální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2"/>
  <sheetViews>
    <sheetView tabSelected="1" topLeftCell="A22" zoomScale="110" zoomScaleNormal="110" workbookViewId="0">
      <selection activeCell="Q38" sqref="Q38"/>
    </sheetView>
  </sheetViews>
  <sheetFormatPr defaultRowHeight="12.75"/>
  <cols>
    <col min="1" max="1" width="7.7109375" customWidth="1"/>
    <col min="2" max="2" width="18.28515625" customWidth="1"/>
    <col min="3" max="3" width="5.85546875" customWidth="1"/>
    <col min="4" max="4" width="16.7109375" customWidth="1"/>
    <col min="5" max="13" width="5.7109375" customWidth="1"/>
    <col min="14" max="14" width="9.28515625" customWidth="1"/>
    <col min="15" max="15" width="5.28515625" customWidth="1"/>
  </cols>
  <sheetData>
    <row r="1" spans="1:15" ht="27.75">
      <c r="A1" s="54" t="s">
        <v>25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7"/>
    </row>
    <row r="2" spans="1:15" ht="15.75" customHeight="1">
      <c r="A2" s="55" t="s">
        <v>26</v>
      </c>
      <c r="B2" s="56"/>
      <c r="C2" s="57"/>
      <c r="D2" s="57"/>
      <c r="E2" s="57"/>
      <c r="F2" s="57"/>
      <c r="G2" s="57"/>
      <c r="H2" s="57"/>
      <c r="I2" s="57"/>
      <c r="J2" s="57"/>
      <c r="K2" s="57"/>
      <c r="L2" s="58" t="s">
        <v>14</v>
      </c>
      <c r="M2" s="59"/>
      <c r="N2" s="59"/>
      <c r="O2" s="8"/>
    </row>
    <row r="3" spans="1:15" ht="9.75" customHeight="1" thickBot="1"/>
    <row r="4" spans="1:15" ht="13.5" thickBot="1">
      <c r="A4" s="60" t="s">
        <v>0</v>
      </c>
      <c r="B4" s="62" t="s">
        <v>10</v>
      </c>
      <c r="C4" s="64" t="s">
        <v>12</v>
      </c>
      <c r="D4" s="66" t="s">
        <v>1</v>
      </c>
      <c r="E4" s="1" t="s">
        <v>2</v>
      </c>
      <c r="F4" s="2"/>
      <c r="G4" s="2"/>
      <c r="H4" s="3"/>
      <c r="I4" s="1" t="s">
        <v>3</v>
      </c>
      <c r="J4" s="2"/>
      <c r="K4" s="2"/>
      <c r="L4" s="3"/>
      <c r="M4" s="68" t="s">
        <v>4</v>
      </c>
      <c r="N4" s="70" t="s">
        <v>5</v>
      </c>
      <c r="O4" s="49" t="s">
        <v>11</v>
      </c>
    </row>
    <row r="5" spans="1:15" ht="13.5" thickBot="1">
      <c r="A5" s="61"/>
      <c r="B5" s="63"/>
      <c r="C5" s="65"/>
      <c r="D5" s="67"/>
      <c r="E5" s="4" t="s">
        <v>6</v>
      </c>
      <c r="F5" s="5" t="s">
        <v>7</v>
      </c>
      <c r="G5" s="6" t="s">
        <v>8</v>
      </c>
      <c r="H5" s="13" t="s">
        <v>9</v>
      </c>
      <c r="I5" s="6" t="s">
        <v>6</v>
      </c>
      <c r="J5" s="5" t="s">
        <v>7</v>
      </c>
      <c r="K5" s="6" t="s">
        <v>8</v>
      </c>
      <c r="L5" s="13" t="s">
        <v>9</v>
      </c>
      <c r="M5" s="69"/>
      <c r="N5" s="71"/>
      <c r="O5" s="50"/>
    </row>
    <row r="6" spans="1:15" ht="13.5" thickBot="1">
      <c r="A6" s="51" t="s">
        <v>28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3"/>
    </row>
    <row r="7" spans="1:15">
      <c r="A7" s="23"/>
      <c r="B7" s="24"/>
      <c r="C7" s="25"/>
      <c r="D7" s="26"/>
      <c r="E7" s="21"/>
      <c r="F7" s="21"/>
      <c r="G7" s="21"/>
      <c r="H7" s="27">
        <f>IF(MAX(E7:G7)&lt;0,0,MAX(E7:G7))</f>
        <v>0</v>
      </c>
      <c r="I7" s="21"/>
      <c r="J7" s="21"/>
      <c r="K7" s="37"/>
      <c r="L7" s="27">
        <f>IF(MAX(I7:K7)&lt;0,0,MAX(I7:K7))</f>
        <v>0</v>
      </c>
      <c r="M7" s="28">
        <f>SUM(H7,L7)</f>
        <v>0</v>
      </c>
      <c r="N7" s="29">
        <f>IF(ISNUMBER(A7), (IF(153.655&lt; A7,M7, TRUNC(10^(0.783497476*((LOG((A7/153.655)/LOG(10))*(LOG((A7/153.655)/LOG(10)))))),4)*M7)), 0)</f>
        <v>0</v>
      </c>
      <c r="O7" s="38">
        <f>RANK(M7,(M7:M13))</f>
        <v>1</v>
      </c>
    </row>
    <row r="8" spans="1:15">
      <c r="A8" s="30"/>
      <c r="B8" s="31"/>
      <c r="C8" s="32"/>
      <c r="D8" s="33"/>
      <c r="E8" s="10"/>
      <c r="F8" s="10"/>
      <c r="G8" s="10"/>
      <c r="H8" s="34">
        <f>IF(MAX(E8:G8)&lt;0,0,MAX(E8:G8))</f>
        <v>0</v>
      </c>
      <c r="I8" s="10"/>
      <c r="J8" s="10"/>
      <c r="K8" s="22"/>
      <c r="L8" s="34">
        <f>IF(MAX(I8:K8)&lt;0,0,MAX(I8:K8))</f>
        <v>0</v>
      </c>
      <c r="M8" s="35">
        <f>SUM(H8,L8)</f>
        <v>0</v>
      </c>
      <c r="N8" s="36">
        <f t="shared" ref="N8:N13" si="0">IF(ISNUMBER(A8), (IF(153.655&lt; A8,M8, TRUNC(10^(0.783497476*((LOG((A8/153.655)/LOG(10))*(LOG((A8/153.655)/LOG(10)))))),4)*M8)), 0)</f>
        <v>0</v>
      </c>
      <c r="O8" s="18">
        <f>RANK(M8,(M7:M13))</f>
        <v>1</v>
      </c>
    </row>
    <row r="9" spans="1:15">
      <c r="A9" s="30"/>
      <c r="B9" s="31"/>
      <c r="C9" s="32"/>
      <c r="D9" s="33"/>
      <c r="E9" s="10"/>
      <c r="F9" s="10"/>
      <c r="G9" s="10"/>
      <c r="H9" s="34">
        <f t="shared" ref="H9:H10" si="1">IF(MAX(E9:G9)&lt;0,0,MAX(E9:G9))</f>
        <v>0</v>
      </c>
      <c r="I9" s="10"/>
      <c r="J9" s="10"/>
      <c r="K9" s="22"/>
      <c r="L9" s="34">
        <f t="shared" ref="L9:L12" si="2">IF(MAX(I9:K9)&lt;0,0,MAX(I9:K9))</f>
        <v>0</v>
      </c>
      <c r="M9" s="35">
        <f t="shared" ref="M9:M12" si="3">SUM(H9,L9)</f>
        <v>0</v>
      </c>
      <c r="N9" s="36">
        <f t="shared" si="0"/>
        <v>0</v>
      </c>
      <c r="O9" s="18">
        <f>RANK(M9,(M7:M13))</f>
        <v>1</v>
      </c>
    </row>
    <row r="10" spans="1:15">
      <c r="A10" s="30"/>
      <c r="B10" s="31"/>
      <c r="C10" s="32"/>
      <c r="D10" s="33"/>
      <c r="E10" s="10"/>
      <c r="F10" s="10"/>
      <c r="G10" s="10"/>
      <c r="H10" s="34">
        <f t="shared" si="1"/>
        <v>0</v>
      </c>
      <c r="I10" s="10"/>
      <c r="J10" s="10"/>
      <c r="K10" s="22"/>
      <c r="L10" s="34">
        <f t="shared" si="2"/>
        <v>0</v>
      </c>
      <c r="M10" s="35">
        <f t="shared" si="3"/>
        <v>0</v>
      </c>
      <c r="N10" s="36">
        <f t="shared" si="0"/>
        <v>0</v>
      </c>
      <c r="O10" s="18">
        <f>RANK(M10,(M7:M13))</f>
        <v>1</v>
      </c>
    </row>
    <row r="11" spans="1:15">
      <c r="A11" s="30"/>
      <c r="B11" s="31"/>
      <c r="C11" s="32"/>
      <c r="D11" s="33"/>
      <c r="E11" s="10"/>
      <c r="F11" s="10"/>
      <c r="G11" s="10"/>
      <c r="H11" s="34">
        <f t="shared" ref="H11:H13" si="4">IF(MAX(E11:G11)&lt;0,0,MAX(E11:G11))</f>
        <v>0</v>
      </c>
      <c r="I11" s="10"/>
      <c r="J11" s="10"/>
      <c r="K11" s="22"/>
      <c r="L11" s="34">
        <f t="shared" si="2"/>
        <v>0</v>
      </c>
      <c r="M11" s="35">
        <f t="shared" si="3"/>
        <v>0</v>
      </c>
      <c r="N11" s="36">
        <f t="shared" si="0"/>
        <v>0</v>
      </c>
      <c r="O11" s="18">
        <f>RANK(M11,(M7:M13))</f>
        <v>1</v>
      </c>
    </row>
    <row r="12" spans="1:15">
      <c r="A12" s="30"/>
      <c r="B12" s="31"/>
      <c r="C12" s="32"/>
      <c r="D12" s="33"/>
      <c r="E12" s="10"/>
      <c r="F12" s="10"/>
      <c r="G12" s="10"/>
      <c r="H12" s="34">
        <f t="shared" si="4"/>
        <v>0</v>
      </c>
      <c r="I12" s="10"/>
      <c r="J12" s="10"/>
      <c r="K12" s="22"/>
      <c r="L12" s="34">
        <f t="shared" si="2"/>
        <v>0</v>
      </c>
      <c r="M12" s="35">
        <f t="shared" si="3"/>
        <v>0</v>
      </c>
      <c r="N12" s="36">
        <f t="shared" si="0"/>
        <v>0</v>
      </c>
      <c r="O12" s="18">
        <f>RANK(M12,(M7:M13))</f>
        <v>1</v>
      </c>
    </row>
    <row r="13" spans="1:15" ht="13.5" thickBot="1">
      <c r="A13" s="39"/>
      <c r="B13" s="9"/>
      <c r="C13" s="40"/>
      <c r="D13" s="16"/>
      <c r="E13" s="11"/>
      <c r="F13" s="11"/>
      <c r="G13" s="11"/>
      <c r="H13" s="14">
        <f t="shared" si="4"/>
        <v>0</v>
      </c>
      <c r="I13" s="11"/>
      <c r="J13" s="11"/>
      <c r="K13" s="41"/>
      <c r="L13" s="14">
        <f t="shared" ref="L13" si="5">IF(MAX(I13:K13)&lt;0,0,MAX(I13:K13))</f>
        <v>0</v>
      </c>
      <c r="M13" s="42">
        <f t="shared" ref="M13" si="6">SUM(H13,L13)</f>
        <v>0</v>
      </c>
      <c r="N13" s="12">
        <f t="shared" si="0"/>
        <v>0</v>
      </c>
      <c r="O13" s="17">
        <f>RANK(M13,(M7:M13))</f>
        <v>1</v>
      </c>
    </row>
    <row r="14" spans="1:15" ht="13.5" thickBot="1">
      <c r="A14" s="51" t="s">
        <v>15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3"/>
    </row>
    <row r="15" spans="1:15" ht="17.25" customHeight="1">
      <c r="A15" s="23">
        <v>42.3</v>
      </c>
      <c r="B15" s="24" t="s">
        <v>30</v>
      </c>
      <c r="C15" s="25">
        <v>2007</v>
      </c>
      <c r="D15" s="26" t="s">
        <v>33</v>
      </c>
      <c r="E15" s="77">
        <v>31</v>
      </c>
      <c r="F15" s="77">
        <v>34</v>
      </c>
      <c r="G15" s="21">
        <v>-35</v>
      </c>
      <c r="H15" s="27">
        <f>IF(MAX(E15:G15)&lt;0,0,MAX(E15:G15))</f>
        <v>34</v>
      </c>
      <c r="I15" s="77">
        <v>38</v>
      </c>
      <c r="J15" s="77">
        <v>40</v>
      </c>
      <c r="K15" s="79">
        <v>42</v>
      </c>
      <c r="L15" s="27">
        <f>IF(MAX(I15:K15)&lt;0,0,MAX(I15:K15))</f>
        <v>42</v>
      </c>
      <c r="M15" s="28">
        <f>SUM(H15,L15)</f>
        <v>76</v>
      </c>
      <c r="N15" s="29">
        <f>IF(ISNUMBER(A15), (IF(153.655&lt; A15,M15, TRUNC(10^(0.783497476*((LOG((A15/153.655)/LOG(10))*(LOG((A15/153.655)/LOG(10)))))),4)*M15)), 0)</f>
        <v>133.874</v>
      </c>
      <c r="O15" s="38">
        <f>RANK(M15,(M15:M21))</f>
        <v>1</v>
      </c>
    </row>
    <row r="16" spans="1:15" ht="0.75" customHeight="1" thickBot="1">
      <c r="A16" s="30"/>
      <c r="B16" s="31"/>
      <c r="C16" s="32"/>
      <c r="D16" s="33"/>
      <c r="E16" s="10"/>
      <c r="F16" s="10"/>
      <c r="G16" s="10"/>
      <c r="H16" s="34">
        <f>IF(MAX(E16:G16)&lt;0,0,MAX(E16:G16))</f>
        <v>0</v>
      </c>
      <c r="I16" s="10"/>
      <c r="J16" s="10"/>
      <c r="K16" s="22"/>
      <c r="L16" s="34">
        <f>IF(MAX(I16:K16)&lt;0,0,MAX(I16:K16))</f>
        <v>0</v>
      </c>
      <c r="M16" s="35">
        <f>SUM(H16,L16)</f>
        <v>0</v>
      </c>
      <c r="N16" s="36">
        <f t="shared" ref="N16:N21" si="7">IF(ISNUMBER(A16), (IF(153.655&lt; A16,M16, TRUNC(10^(0.783497476*((LOG((A16/153.655)/LOG(10))*(LOG((A16/153.655)/LOG(10)))))),4)*M16)), 0)</f>
        <v>0</v>
      </c>
      <c r="O16" s="18">
        <f>RANK(M16,(M15:M21))</f>
        <v>2</v>
      </c>
    </row>
    <row r="17" spans="1:15" ht="5.25" hidden="1" customHeight="1" thickBot="1">
      <c r="A17" s="30"/>
      <c r="B17" s="31"/>
      <c r="C17" s="32"/>
      <c r="D17" s="33"/>
      <c r="E17" s="10"/>
      <c r="F17" s="10"/>
      <c r="G17" s="10"/>
      <c r="H17" s="34">
        <f t="shared" ref="H17:H21" si="8">IF(MAX(E17:G17)&lt;0,0,MAX(E17:G17))</f>
        <v>0</v>
      </c>
      <c r="I17" s="10"/>
      <c r="J17" s="10"/>
      <c r="K17" s="22"/>
      <c r="L17" s="34">
        <f t="shared" ref="L17:L21" si="9">IF(MAX(I17:K17)&lt;0,0,MAX(I17:K17))</f>
        <v>0</v>
      </c>
      <c r="M17" s="35">
        <f t="shared" ref="M17:M21" si="10">SUM(H17,L17)</f>
        <v>0</v>
      </c>
      <c r="N17" s="36">
        <f t="shared" si="7"/>
        <v>0</v>
      </c>
      <c r="O17" s="18">
        <f>RANK(M17,(M15:M21))</f>
        <v>2</v>
      </c>
    </row>
    <row r="18" spans="1:15" hidden="1">
      <c r="A18" s="30"/>
      <c r="B18" s="31"/>
      <c r="C18" s="32"/>
      <c r="D18" s="33"/>
      <c r="E18" s="10"/>
      <c r="F18" s="10"/>
      <c r="G18" s="10"/>
      <c r="H18" s="34">
        <f t="shared" si="8"/>
        <v>0</v>
      </c>
      <c r="I18" s="10"/>
      <c r="J18" s="10"/>
      <c r="K18" s="22"/>
      <c r="L18" s="34">
        <f t="shared" si="9"/>
        <v>0</v>
      </c>
      <c r="M18" s="35">
        <f t="shared" si="10"/>
        <v>0</v>
      </c>
      <c r="N18" s="36">
        <f t="shared" si="7"/>
        <v>0</v>
      </c>
      <c r="O18" s="18">
        <f>RANK(M18,(M15:M21))</f>
        <v>2</v>
      </c>
    </row>
    <row r="19" spans="1:15" hidden="1">
      <c r="A19" s="75"/>
      <c r="B19" s="31"/>
      <c r="C19" s="32"/>
      <c r="D19" s="33"/>
      <c r="E19" s="10"/>
      <c r="F19" s="10"/>
      <c r="G19" s="10"/>
      <c r="H19" s="34">
        <f t="shared" si="8"/>
        <v>0</v>
      </c>
      <c r="I19" s="10"/>
      <c r="J19" s="10"/>
      <c r="K19" s="22"/>
      <c r="L19" s="34">
        <f t="shared" si="9"/>
        <v>0</v>
      </c>
      <c r="M19" s="35">
        <f t="shared" si="10"/>
        <v>0</v>
      </c>
      <c r="N19" s="36">
        <f t="shared" si="7"/>
        <v>0</v>
      </c>
      <c r="O19" s="18">
        <f>RANK(M19,(M15:M21))</f>
        <v>2</v>
      </c>
    </row>
    <row r="20" spans="1:15" ht="13.5" hidden="1" thickBot="1">
      <c r="A20" s="30"/>
      <c r="B20" s="31"/>
      <c r="C20" s="32"/>
      <c r="D20" s="33"/>
      <c r="E20" s="10"/>
      <c r="F20" s="10"/>
      <c r="G20" s="10"/>
      <c r="H20" s="34">
        <f t="shared" si="8"/>
        <v>0</v>
      </c>
      <c r="I20" s="10"/>
      <c r="J20" s="10"/>
      <c r="K20" s="22"/>
      <c r="L20" s="34">
        <f t="shared" si="9"/>
        <v>0</v>
      </c>
      <c r="M20" s="35">
        <f t="shared" si="10"/>
        <v>0</v>
      </c>
      <c r="N20" s="36">
        <f t="shared" si="7"/>
        <v>0</v>
      </c>
      <c r="O20" s="18">
        <f>RANK(M20,(M15:M21))</f>
        <v>2</v>
      </c>
    </row>
    <row r="21" spans="1:15" ht="13.5" hidden="1" thickBot="1">
      <c r="A21" s="39"/>
      <c r="B21" s="9"/>
      <c r="C21" s="40"/>
      <c r="D21" s="16"/>
      <c r="E21" s="11"/>
      <c r="F21" s="11"/>
      <c r="G21" s="11"/>
      <c r="H21" s="14">
        <f t="shared" si="8"/>
        <v>0</v>
      </c>
      <c r="I21" s="11"/>
      <c r="J21" s="11"/>
      <c r="K21" s="41"/>
      <c r="L21" s="14">
        <f t="shared" si="9"/>
        <v>0</v>
      </c>
      <c r="M21" s="42">
        <f t="shared" si="10"/>
        <v>0</v>
      </c>
      <c r="N21" s="12">
        <f t="shared" si="7"/>
        <v>0</v>
      </c>
      <c r="O21" s="17">
        <f>RANK(M21,(M15:M21))</f>
        <v>2</v>
      </c>
    </row>
    <row r="22" spans="1:15" ht="13.5" thickBot="1">
      <c r="A22" s="43" t="s">
        <v>18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5"/>
    </row>
    <row r="23" spans="1:15">
      <c r="A23" s="23">
        <v>45.8</v>
      </c>
      <c r="B23" s="24" t="s">
        <v>31</v>
      </c>
      <c r="C23" s="25">
        <v>2007</v>
      </c>
      <c r="D23" s="26" t="s">
        <v>33</v>
      </c>
      <c r="E23" s="77">
        <v>31</v>
      </c>
      <c r="F23" s="77">
        <v>33</v>
      </c>
      <c r="G23" s="77">
        <v>34</v>
      </c>
      <c r="H23" s="27">
        <f>IF(MAX(E23:G23)&lt;0,0,MAX(E23:G23))</f>
        <v>34</v>
      </c>
      <c r="I23" s="77">
        <v>40</v>
      </c>
      <c r="J23" s="21">
        <v>-43</v>
      </c>
      <c r="K23" s="37">
        <v>-43</v>
      </c>
      <c r="L23" s="27">
        <f>IF(MAX(I23:K23)&lt;0,0,MAX(I23:K23))</f>
        <v>40</v>
      </c>
      <c r="M23" s="28">
        <f>SUM(H23,L23)</f>
        <v>74</v>
      </c>
      <c r="N23" s="29">
        <f>IF(ISNUMBER(A23), (IF(153.655&lt; A23,M23, TRUNC(10^(0.783497476*((LOG((A23/153.655)/LOG(10))*(LOG((A23/153.655)/LOG(10)))))),4)*M23)), 0)</f>
        <v>121.8262</v>
      </c>
      <c r="O23" s="38">
        <f>RANK(M23,(M23:M29))</f>
        <v>2</v>
      </c>
    </row>
    <row r="24" spans="1:15">
      <c r="A24" s="30">
        <v>48</v>
      </c>
      <c r="B24" s="31" t="s">
        <v>32</v>
      </c>
      <c r="C24" s="32">
        <v>2006</v>
      </c>
      <c r="D24" s="33" t="s">
        <v>34</v>
      </c>
      <c r="E24" s="76">
        <v>33</v>
      </c>
      <c r="F24" s="76">
        <v>35</v>
      </c>
      <c r="G24" s="76">
        <v>36</v>
      </c>
      <c r="H24" s="34">
        <f>IF(MAX(E24:G24)&lt;0,0,MAX(E24:G24))</f>
        <v>36</v>
      </c>
      <c r="I24" s="76">
        <v>43</v>
      </c>
      <c r="J24" s="76">
        <v>47</v>
      </c>
      <c r="K24" s="22">
        <v>-50</v>
      </c>
      <c r="L24" s="34">
        <f>IF(MAX(I24:K24)&lt;0,0,MAX(I24:K24))</f>
        <v>47</v>
      </c>
      <c r="M24" s="35">
        <f>SUM(H24,L24)</f>
        <v>83</v>
      </c>
      <c r="N24" s="36">
        <f t="shared" ref="N24:N29" si="11">IF(ISNUMBER(A24), (IF(153.655&lt; A24,M24, TRUNC(10^(0.783497476*((LOG((A24/153.655)/LOG(10))*(LOG((A24/153.655)/LOG(10)))))),4)*M24)), 0)</f>
        <v>131.55500000000001</v>
      </c>
      <c r="O24" s="18">
        <f>RANK(M24,(M23:M29))</f>
        <v>1</v>
      </c>
    </row>
    <row r="25" spans="1:15" ht="3.75" customHeight="1">
      <c r="A25" s="30"/>
      <c r="B25" s="31"/>
      <c r="C25" s="32"/>
      <c r="D25" s="33"/>
      <c r="E25" s="10"/>
      <c r="F25" s="10"/>
      <c r="G25" s="10"/>
      <c r="H25" s="34">
        <f t="shared" ref="H25:H29" si="12">IF(MAX(E25:G25)&lt;0,0,MAX(E25:G25))</f>
        <v>0</v>
      </c>
      <c r="I25" s="10"/>
      <c r="J25" s="10"/>
      <c r="K25" s="22"/>
      <c r="L25" s="34">
        <f t="shared" ref="L25:L29" si="13">IF(MAX(I25:K25)&lt;0,0,MAX(I25:K25))</f>
        <v>0</v>
      </c>
      <c r="M25" s="35">
        <f t="shared" ref="M25:M29" si="14">SUM(H25,L25)</f>
        <v>0</v>
      </c>
      <c r="N25" s="36">
        <f t="shared" si="11"/>
        <v>0</v>
      </c>
      <c r="O25" s="18">
        <f>RANK(M25,(M23:M29))</f>
        <v>3</v>
      </c>
    </row>
    <row r="26" spans="1:15" ht="1.5" hidden="1" customHeight="1">
      <c r="A26" s="30"/>
      <c r="B26" s="31"/>
      <c r="C26" s="32"/>
      <c r="D26" s="33"/>
      <c r="E26" s="10"/>
      <c r="F26" s="10"/>
      <c r="G26" s="10"/>
      <c r="H26" s="34">
        <f t="shared" si="12"/>
        <v>0</v>
      </c>
      <c r="I26" s="10"/>
      <c r="J26" s="10"/>
      <c r="K26" s="22"/>
      <c r="L26" s="34">
        <f t="shared" si="13"/>
        <v>0</v>
      </c>
      <c r="M26" s="35">
        <f t="shared" si="14"/>
        <v>0</v>
      </c>
      <c r="N26" s="36">
        <f t="shared" si="11"/>
        <v>0</v>
      </c>
      <c r="O26" s="18">
        <f>RANK(M26,(M23:M29))</f>
        <v>3</v>
      </c>
    </row>
    <row r="27" spans="1:15" hidden="1">
      <c r="A27" s="30"/>
      <c r="B27" s="31"/>
      <c r="C27" s="32"/>
      <c r="D27" s="33"/>
      <c r="E27" s="10"/>
      <c r="F27" s="10"/>
      <c r="G27" s="10"/>
      <c r="H27" s="34">
        <f t="shared" si="12"/>
        <v>0</v>
      </c>
      <c r="I27" s="10"/>
      <c r="J27" s="10"/>
      <c r="K27" s="22"/>
      <c r="L27" s="34">
        <f t="shared" si="13"/>
        <v>0</v>
      </c>
      <c r="M27" s="35">
        <f t="shared" si="14"/>
        <v>0</v>
      </c>
      <c r="N27" s="36">
        <f t="shared" si="11"/>
        <v>0</v>
      </c>
      <c r="O27" s="18">
        <f>RANK(M27,(M23:M29))</f>
        <v>3</v>
      </c>
    </row>
    <row r="28" spans="1:15" hidden="1">
      <c r="A28" s="30"/>
      <c r="B28" s="31"/>
      <c r="C28" s="32"/>
      <c r="D28" s="33"/>
      <c r="E28" s="10"/>
      <c r="F28" s="10"/>
      <c r="G28" s="10"/>
      <c r="H28" s="34">
        <f t="shared" si="12"/>
        <v>0</v>
      </c>
      <c r="I28" s="10"/>
      <c r="J28" s="10"/>
      <c r="K28" s="22"/>
      <c r="L28" s="34">
        <f t="shared" si="13"/>
        <v>0</v>
      </c>
      <c r="M28" s="35">
        <f t="shared" si="14"/>
        <v>0</v>
      </c>
      <c r="N28" s="36">
        <f t="shared" si="11"/>
        <v>0</v>
      </c>
      <c r="O28" s="18">
        <f>RANK(M28,(M23:M29))</f>
        <v>3</v>
      </c>
    </row>
    <row r="29" spans="1:15" ht="13.5" hidden="1" thickBot="1">
      <c r="A29" s="39"/>
      <c r="B29" s="9"/>
      <c r="C29" s="40"/>
      <c r="D29" s="16"/>
      <c r="E29" s="11"/>
      <c r="F29" s="11"/>
      <c r="G29" s="11"/>
      <c r="H29" s="14">
        <f t="shared" si="12"/>
        <v>0</v>
      </c>
      <c r="I29" s="11"/>
      <c r="J29" s="11"/>
      <c r="K29" s="41"/>
      <c r="L29" s="14">
        <f t="shared" si="13"/>
        <v>0</v>
      </c>
      <c r="M29" s="42">
        <f t="shared" si="14"/>
        <v>0</v>
      </c>
      <c r="N29" s="12">
        <f t="shared" si="11"/>
        <v>0</v>
      </c>
      <c r="O29" s="17">
        <f>RANK(M29,(M23:M29))</f>
        <v>3</v>
      </c>
    </row>
    <row r="30" spans="1:15" ht="13.5" thickBot="1">
      <c r="A30" s="46" t="s">
        <v>19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8"/>
    </row>
    <row r="31" spans="1:15" s="15" customFormat="1">
      <c r="A31" s="23">
        <v>53.7</v>
      </c>
      <c r="B31" s="24" t="s">
        <v>29</v>
      </c>
      <c r="C31" s="25">
        <v>2005</v>
      </c>
      <c r="D31" s="26" t="s">
        <v>35</v>
      </c>
      <c r="E31" s="77">
        <v>49</v>
      </c>
      <c r="F31" s="21">
        <v>-53</v>
      </c>
      <c r="G31" s="77">
        <v>53</v>
      </c>
      <c r="H31" s="27">
        <f>IF(MAX(E31:G31)&lt;0,0,MAX(E31:G31))</f>
        <v>53</v>
      </c>
      <c r="I31" s="77">
        <v>59</v>
      </c>
      <c r="J31" s="77">
        <v>63</v>
      </c>
      <c r="K31" s="37">
        <v>-65</v>
      </c>
      <c r="L31" s="27">
        <f>IF(MAX(I31:K31)&lt;0,0,MAX(I31:K31))</f>
        <v>63</v>
      </c>
      <c r="M31" s="28">
        <f>SUM(H31,L31)</f>
        <v>116</v>
      </c>
      <c r="N31" s="29">
        <f>IF(ISNUMBER(A31), (IF(153.655&lt; A31,M31, TRUNC(10^(0.783497476*((LOG((A31/153.655)/LOG(10))*(LOG((A31/153.655)/LOG(10)))))),4)*M31)), 0)</f>
        <v>168.95399999999998</v>
      </c>
      <c r="O31" s="38">
        <f>RANK(M31,(M31:M37))</f>
        <v>2</v>
      </c>
    </row>
    <row r="32" spans="1:15" s="15" customFormat="1">
      <c r="A32" s="30">
        <v>53.9</v>
      </c>
      <c r="B32" s="31" t="s">
        <v>36</v>
      </c>
      <c r="C32" s="32">
        <v>2006</v>
      </c>
      <c r="D32" s="33" t="s">
        <v>37</v>
      </c>
      <c r="E32" s="76">
        <v>40</v>
      </c>
      <c r="F32" s="76">
        <v>42</v>
      </c>
      <c r="G32" s="76">
        <v>44</v>
      </c>
      <c r="H32" s="34">
        <f>IF(MAX(E32:G32)&lt;0,0,MAX(E32:G32))</f>
        <v>44</v>
      </c>
      <c r="I32" s="76">
        <v>57</v>
      </c>
      <c r="J32" s="76">
        <v>60</v>
      </c>
      <c r="K32" s="80">
        <v>62</v>
      </c>
      <c r="L32" s="34">
        <f>IF(MAX(I32:K32)&lt;0,0,MAX(I32:K32))</f>
        <v>62</v>
      </c>
      <c r="M32" s="35">
        <f>SUM(H32,L32)</f>
        <v>106</v>
      </c>
      <c r="N32" s="36">
        <f t="shared" ref="N32:N37" si="15">IF(ISNUMBER(A32), (IF(153.655&lt; A32,M32, TRUNC(10^(0.783497476*((LOG((A32/153.655)/LOG(10))*(LOG((A32/153.655)/LOG(10)))))),4)*M32)), 0)</f>
        <v>153.97559999999999</v>
      </c>
      <c r="O32" s="18">
        <f>RANK(M32,(M31:M37))</f>
        <v>3</v>
      </c>
    </row>
    <row r="33" spans="1:15" s="15" customFormat="1">
      <c r="A33" s="30">
        <v>52.3</v>
      </c>
      <c r="B33" s="31" t="s">
        <v>38</v>
      </c>
      <c r="C33" s="32">
        <v>2004</v>
      </c>
      <c r="D33" s="33" t="s">
        <v>39</v>
      </c>
      <c r="E33" s="76">
        <v>43</v>
      </c>
      <c r="F33" s="76">
        <v>46</v>
      </c>
      <c r="G33" s="10">
        <v>-48</v>
      </c>
      <c r="H33" s="34">
        <f t="shared" ref="H33:H37" si="16">IF(MAX(E33:G33)&lt;0,0,MAX(E33:G33))</f>
        <v>46</v>
      </c>
      <c r="I33" s="10">
        <v>-54</v>
      </c>
      <c r="J33" s="76">
        <v>54</v>
      </c>
      <c r="K33" s="80">
        <v>57</v>
      </c>
      <c r="L33" s="34">
        <f t="shared" ref="L33:L37" si="17">IF(MAX(I33:K33)&lt;0,0,MAX(I33:K33))</f>
        <v>57</v>
      </c>
      <c r="M33" s="35">
        <f t="shared" ref="M33:M37" si="18">SUM(H33,L33)</f>
        <v>103</v>
      </c>
      <c r="N33" s="36">
        <f t="shared" si="15"/>
        <v>152.91379999999998</v>
      </c>
      <c r="O33" s="18">
        <f>RANK(M33,(M31:M37))</f>
        <v>4</v>
      </c>
    </row>
    <row r="34" spans="1:15" s="15" customFormat="1">
      <c r="A34" s="30">
        <v>55</v>
      </c>
      <c r="B34" s="31" t="s">
        <v>40</v>
      </c>
      <c r="C34" s="32">
        <v>2007</v>
      </c>
      <c r="D34" s="33" t="s">
        <v>33</v>
      </c>
      <c r="E34" s="76">
        <v>31</v>
      </c>
      <c r="F34" s="10">
        <v>-33</v>
      </c>
      <c r="G34" s="10">
        <v>-33</v>
      </c>
      <c r="H34" s="34">
        <f t="shared" si="16"/>
        <v>31</v>
      </c>
      <c r="I34" s="76">
        <v>38</v>
      </c>
      <c r="J34" s="10">
        <v>-40</v>
      </c>
      <c r="K34" s="22">
        <v>-40</v>
      </c>
      <c r="L34" s="34">
        <f t="shared" si="17"/>
        <v>38</v>
      </c>
      <c r="M34" s="35">
        <f t="shared" si="18"/>
        <v>69</v>
      </c>
      <c r="N34" s="36">
        <f t="shared" si="15"/>
        <v>98.814899999999994</v>
      </c>
      <c r="O34" s="18">
        <f>RANK(M34,(M31:M37))</f>
        <v>5</v>
      </c>
    </row>
    <row r="35" spans="1:15" s="15" customFormat="1">
      <c r="A35" s="30">
        <v>53.9</v>
      </c>
      <c r="B35" s="31" t="s">
        <v>41</v>
      </c>
      <c r="C35" s="32">
        <v>2003</v>
      </c>
      <c r="D35" s="33" t="s">
        <v>34</v>
      </c>
      <c r="E35" s="76">
        <v>52</v>
      </c>
      <c r="F35" s="76">
        <v>56</v>
      </c>
      <c r="G35" s="10">
        <v>-59</v>
      </c>
      <c r="H35" s="34">
        <f t="shared" si="16"/>
        <v>56</v>
      </c>
      <c r="I35" s="76">
        <v>70</v>
      </c>
      <c r="J35" s="10">
        <v>-75</v>
      </c>
      <c r="K35" s="80">
        <v>75</v>
      </c>
      <c r="L35" s="34">
        <f t="shared" si="17"/>
        <v>75</v>
      </c>
      <c r="M35" s="35">
        <f t="shared" si="18"/>
        <v>131</v>
      </c>
      <c r="N35" s="36">
        <f t="shared" si="15"/>
        <v>190.29059999999998</v>
      </c>
      <c r="O35" s="18">
        <f>RANK(M35,(M31:M37))</f>
        <v>1</v>
      </c>
    </row>
    <row r="36" spans="1:15" s="15" customFormat="1" ht="6.75" customHeight="1">
      <c r="A36" s="30"/>
      <c r="B36" s="31"/>
      <c r="C36" s="32"/>
      <c r="D36" s="33"/>
      <c r="E36" s="10"/>
      <c r="F36" s="10"/>
      <c r="G36" s="10"/>
      <c r="H36" s="34">
        <f t="shared" si="16"/>
        <v>0</v>
      </c>
      <c r="I36" s="10"/>
      <c r="J36" s="10"/>
      <c r="K36" s="22"/>
      <c r="L36" s="34">
        <f t="shared" si="17"/>
        <v>0</v>
      </c>
      <c r="M36" s="35">
        <f t="shared" si="18"/>
        <v>0</v>
      </c>
      <c r="N36" s="36">
        <f t="shared" si="15"/>
        <v>0</v>
      </c>
      <c r="O36" s="18">
        <f>RANK(M36,(M31:M37))</f>
        <v>6</v>
      </c>
    </row>
    <row r="37" spans="1:15" s="15" customFormat="1" ht="13.5" hidden="1" thickBot="1">
      <c r="A37" s="39"/>
      <c r="B37" s="9"/>
      <c r="C37" s="40"/>
      <c r="D37" s="16"/>
      <c r="E37" s="11"/>
      <c r="F37" s="11"/>
      <c r="G37" s="11"/>
      <c r="H37" s="14">
        <f t="shared" si="16"/>
        <v>0</v>
      </c>
      <c r="I37" s="11"/>
      <c r="J37" s="11"/>
      <c r="K37" s="41"/>
      <c r="L37" s="14">
        <f t="shared" si="17"/>
        <v>0</v>
      </c>
      <c r="M37" s="42">
        <f t="shared" si="18"/>
        <v>0</v>
      </c>
      <c r="N37" s="12">
        <f t="shared" si="15"/>
        <v>0</v>
      </c>
      <c r="O37" s="17">
        <f>RANK(M37,(M31:M37))</f>
        <v>6</v>
      </c>
    </row>
    <row r="38" spans="1:15" ht="13.5" thickBot="1">
      <c r="A38" s="46" t="s">
        <v>20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8"/>
    </row>
    <row r="39" spans="1:15">
      <c r="A39" s="23">
        <v>58.4</v>
      </c>
      <c r="B39" s="24" t="s">
        <v>42</v>
      </c>
      <c r="C39" s="25">
        <v>2004</v>
      </c>
      <c r="D39" s="26" t="s">
        <v>43</v>
      </c>
      <c r="E39" s="77">
        <v>38</v>
      </c>
      <c r="F39" s="21">
        <v>-40</v>
      </c>
      <c r="G39" s="77">
        <v>40</v>
      </c>
      <c r="H39" s="27">
        <f>IF(MAX(E39:G39)&lt;0,0,MAX(E39:G39))</f>
        <v>40</v>
      </c>
      <c r="I39" s="77">
        <v>42</v>
      </c>
      <c r="J39" s="77">
        <v>45</v>
      </c>
      <c r="K39" s="37">
        <v>-48</v>
      </c>
      <c r="L39" s="27">
        <f>IF(MAX(I39:K39)&lt;0,0,MAX(I39:K39))</f>
        <v>45</v>
      </c>
      <c r="M39" s="28">
        <f>SUM(H39,L39)</f>
        <v>85</v>
      </c>
      <c r="N39" s="29">
        <f>IF(ISNUMBER(A39), (IF(153.655&lt; A39,M39, TRUNC(10^(0.783497476*((LOG((A39/153.655)/LOG(10))*(LOG((A39/153.655)/LOG(10)))))),4)*M39)), 0)</f>
        <v>116.8665</v>
      </c>
      <c r="O39" s="38">
        <f>RANK(M39,(M39:M45))</f>
        <v>3</v>
      </c>
    </row>
    <row r="40" spans="1:15">
      <c r="A40" s="30">
        <v>57</v>
      </c>
      <c r="B40" s="31" t="s">
        <v>44</v>
      </c>
      <c r="C40" s="32">
        <v>2006</v>
      </c>
      <c r="D40" s="33" t="s">
        <v>37</v>
      </c>
      <c r="E40" s="76">
        <v>47</v>
      </c>
      <c r="F40" s="10">
        <v>-50</v>
      </c>
      <c r="G40" s="76">
        <v>50</v>
      </c>
      <c r="H40" s="34">
        <f>IF(MAX(E40:G40)&lt;0,0,MAX(E40:G40))</f>
        <v>50</v>
      </c>
      <c r="I40" s="76">
        <v>68</v>
      </c>
      <c r="J40" s="10">
        <v>-72</v>
      </c>
      <c r="K40" s="22">
        <v>-72</v>
      </c>
      <c r="L40" s="34">
        <f>IF(MAX(I40:K40)&lt;0,0,MAX(I40:K40))</f>
        <v>68</v>
      </c>
      <c r="M40" s="35">
        <f>SUM(H40,L40)</f>
        <v>118</v>
      </c>
      <c r="N40" s="36">
        <f t="shared" ref="N40:N45" si="19">IF(ISNUMBER(A40), (IF(153.655&lt; A40,M40, TRUNC(10^(0.783497476*((LOG((A40/153.655)/LOG(10))*(LOG((A40/153.655)/LOG(10)))))),4)*M40)), 0)</f>
        <v>164.89320000000001</v>
      </c>
      <c r="O40" s="18">
        <f>RANK(M40,(M39:M45))</f>
        <v>2</v>
      </c>
    </row>
    <row r="41" spans="1:15">
      <c r="A41" s="30">
        <v>56.3</v>
      </c>
      <c r="B41" s="31" t="s">
        <v>45</v>
      </c>
      <c r="C41" s="32">
        <v>2004</v>
      </c>
      <c r="D41" s="33" t="s">
        <v>37</v>
      </c>
      <c r="E41" s="76">
        <v>60</v>
      </c>
      <c r="F41" s="76">
        <v>65</v>
      </c>
      <c r="G41" s="10">
        <v>-70</v>
      </c>
      <c r="H41" s="34">
        <f t="shared" ref="H41:H45" si="20">IF(MAX(E41:G41)&lt;0,0,MAX(E41:G41))</f>
        <v>65</v>
      </c>
      <c r="I41" s="10">
        <v>-75</v>
      </c>
      <c r="J41" s="76">
        <v>75</v>
      </c>
      <c r="K41" s="22">
        <v>-87</v>
      </c>
      <c r="L41" s="34">
        <f t="shared" ref="L41:L45" si="21">IF(MAX(I41:K41)&lt;0,0,MAX(I41:K41))</f>
        <v>75</v>
      </c>
      <c r="M41" s="35">
        <f t="shared" ref="M41:M45" si="22">SUM(H41,L41)</f>
        <v>140</v>
      </c>
      <c r="N41" s="36">
        <f t="shared" si="19"/>
        <v>197.274</v>
      </c>
      <c r="O41" s="18">
        <f>RANK(M41,(M39:M45))</f>
        <v>1</v>
      </c>
    </row>
    <row r="42" spans="1:15" ht="6" customHeight="1" thickBot="1">
      <c r="A42" s="30"/>
      <c r="B42" s="31"/>
      <c r="C42" s="32"/>
      <c r="D42" s="33"/>
      <c r="E42" s="10"/>
      <c r="F42" s="10"/>
      <c r="G42" s="10"/>
      <c r="H42" s="34">
        <f t="shared" si="20"/>
        <v>0</v>
      </c>
      <c r="I42" s="10"/>
      <c r="J42" s="10"/>
      <c r="K42" s="22"/>
      <c r="L42" s="34">
        <f t="shared" si="21"/>
        <v>0</v>
      </c>
      <c r="M42" s="35">
        <f t="shared" si="22"/>
        <v>0</v>
      </c>
      <c r="N42" s="36">
        <f t="shared" si="19"/>
        <v>0</v>
      </c>
      <c r="O42" s="18">
        <f>RANK(M42,(M39:M45))</f>
        <v>4</v>
      </c>
    </row>
    <row r="43" spans="1:15" ht="13.5" hidden="1" thickBot="1">
      <c r="A43" s="30"/>
      <c r="B43" s="31"/>
      <c r="C43" s="32"/>
      <c r="D43" s="33"/>
      <c r="E43" s="10"/>
      <c r="F43" s="10"/>
      <c r="G43" s="10"/>
      <c r="H43" s="34">
        <f t="shared" si="20"/>
        <v>0</v>
      </c>
      <c r="I43" s="10"/>
      <c r="J43" s="10"/>
      <c r="K43" s="22"/>
      <c r="L43" s="34">
        <f t="shared" si="21"/>
        <v>0</v>
      </c>
      <c r="M43" s="35">
        <f t="shared" si="22"/>
        <v>0</v>
      </c>
      <c r="N43" s="36">
        <f t="shared" si="19"/>
        <v>0</v>
      </c>
      <c r="O43" s="18">
        <f>RANK(M43,(M39:M45))</f>
        <v>4</v>
      </c>
    </row>
    <row r="44" spans="1:15" ht="13.5" hidden="1" thickBot="1">
      <c r="A44" s="30"/>
      <c r="B44" s="31"/>
      <c r="C44" s="32"/>
      <c r="D44" s="33"/>
      <c r="E44" s="10"/>
      <c r="F44" s="10"/>
      <c r="G44" s="10"/>
      <c r="H44" s="34">
        <f t="shared" si="20"/>
        <v>0</v>
      </c>
      <c r="I44" s="10"/>
      <c r="J44" s="10"/>
      <c r="K44" s="22"/>
      <c r="L44" s="34">
        <f t="shared" si="21"/>
        <v>0</v>
      </c>
      <c r="M44" s="35">
        <f t="shared" si="22"/>
        <v>0</v>
      </c>
      <c r="N44" s="36">
        <f t="shared" si="19"/>
        <v>0</v>
      </c>
      <c r="O44" s="18">
        <f>RANK(M44,(M39:M45))</f>
        <v>4</v>
      </c>
    </row>
    <row r="45" spans="1:15" ht="13.5" hidden="1" thickBot="1">
      <c r="A45" s="39"/>
      <c r="B45" s="9"/>
      <c r="C45" s="40"/>
      <c r="D45" s="16"/>
      <c r="E45" s="11"/>
      <c r="F45" s="11"/>
      <c r="G45" s="11"/>
      <c r="H45" s="14">
        <f t="shared" si="20"/>
        <v>0</v>
      </c>
      <c r="I45" s="11"/>
      <c r="J45" s="11"/>
      <c r="K45" s="41"/>
      <c r="L45" s="14">
        <f t="shared" si="21"/>
        <v>0</v>
      </c>
      <c r="M45" s="42">
        <f t="shared" si="22"/>
        <v>0</v>
      </c>
      <c r="N45" s="12">
        <f t="shared" si="19"/>
        <v>0</v>
      </c>
      <c r="O45" s="17">
        <f>RANK(M45,(M39:M45))</f>
        <v>4</v>
      </c>
    </row>
    <row r="46" spans="1:15" ht="13.5" thickBot="1">
      <c r="A46" s="43" t="s">
        <v>21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5"/>
    </row>
    <row r="47" spans="1:15">
      <c r="A47" s="23">
        <v>62.9</v>
      </c>
      <c r="B47" s="24" t="s">
        <v>55</v>
      </c>
      <c r="C47" s="25">
        <v>2005</v>
      </c>
      <c r="D47" s="26" t="s">
        <v>33</v>
      </c>
      <c r="E47" s="77">
        <v>38</v>
      </c>
      <c r="F47" s="77">
        <v>40</v>
      </c>
      <c r="G47" s="77">
        <v>41</v>
      </c>
      <c r="H47" s="27">
        <f>IF(MAX(E47:G47)&lt;0,0,MAX(E47:G47))</f>
        <v>41</v>
      </c>
      <c r="I47" s="77">
        <v>53</v>
      </c>
      <c r="J47" s="21">
        <v>-54</v>
      </c>
      <c r="K47" s="37">
        <v>-54</v>
      </c>
      <c r="L47" s="27">
        <f>IF(MAX(I47:K47)&lt;0,0,MAX(I47:K47))</f>
        <v>53</v>
      </c>
      <c r="M47" s="28">
        <f>SUM(H47,L47)</f>
        <v>94</v>
      </c>
      <c r="N47" s="29">
        <f>IF(ISNUMBER(A47), (IF(153.655&lt; A47,M47, TRUNC(10^(0.783497476*((LOG((A47/153.655)/LOG(10))*(LOG((A47/153.655)/LOG(10)))))),4)*M47)), 0)</f>
        <v>123.3092</v>
      </c>
      <c r="O47" s="38">
        <v>3</v>
      </c>
    </row>
    <row r="48" spans="1:15">
      <c r="A48" s="30">
        <v>62.6</v>
      </c>
      <c r="B48" s="31" t="s">
        <v>46</v>
      </c>
      <c r="C48" s="32">
        <v>2004</v>
      </c>
      <c r="D48" s="33" t="s">
        <v>47</v>
      </c>
      <c r="E48" s="76">
        <v>38</v>
      </c>
      <c r="F48" s="78">
        <v>-41</v>
      </c>
      <c r="G48" s="76">
        <v>42</v>
      </c>
      <c r="H48" s="34">
        <f>IF(MAX(E48:G48)&lt;0,0,MAX(E48:G48))</f>
        <v>42</v>
      </c>
      <c r="I48" s="76">
        <v>49</v>
      </c>
      <c r="J48" s="76">
        <v>52</v>
      </c>
      <c r="K48" s="22">
        <v>-56</v>
      </c>
      <c r="L48" s="34">
        <f>IF(MAX(I48:K48)&lt;0,0,MAX(I48:K48))</f>
        <v>52</v>
      </c>
      <c r="M48" s="35">
        <f>SUM(H48,L48)</f>
        <v>94</v>
      </c>
      <c r="N48" s="36">
        <f t="shared" ref="N48:N53" si="23">IF(ISNUMBER(A48), (IF(153.655&lt; A48,M48, TRUNC(10^(0.783497476*((LOG((A48/153.655)/LOG(10))*(LOG((A48/153.655)/LOG(10)))))),4)*M48)), 0)</f>
        <v>123.66640000000001</v>
      </c>
      <c r="O48" s="18">
        <f>RANK(M48,(M47:M53))</f>
        <v>2</v>
      </c>
    </row>
    <row r="49" spans="1:15">
      <c r="A49" s="30">
        <v>61.1</v>
      </c>
      <c r="B49" s="31" t="s">
        <v>48</v>
      </c>
      <c r="C49" s="32">
        <v>2003</v>
      </c>
      <c r="D49" s="33" t="s">
        <v>34</v>
      </c>
      <c r="E49" s="76">
        <v>59</v>
      </c>
      <c r="F49" s="76">
        <v>62</v>
      </c>
      <c r="G49" s="76">
        <v>65</v>
      </c>
      <c r="H49" s="34">
        <f t="shared" ref="H49:H53" si="24">IF(MAX(E49:G49)&lt;0,0,MAX(E49:G49))</f>
        <v>65</v>
      </c>
      <c r="I49" s="76">
        <v>69</v>
      </c>
      <c r="J49" s="10">
        <v>-74</v>
      </c>
      <c r="K49" s="80">
        <v>75</v>
      </c>
      <c r="L49" s="34">
        <f t="shared" ref="L49:L53" si="25">IF(MAX(I49:K49)&lt;0,0,MAX(I49:K49))</f>
        <v>75</v>
      </c>
      <c r="M49" s="35">
        <f t="shared" ref="M49:M53" si="26">SUM(H49,L49)</f>
        <v>140</v>
      </c>
      <c r="N49" s="36">
        <f t="shared" si="23"/>
        <v>186.98399999999998</v>
      </c>
      <c r="O49" s="18">
        <f>RANK(M49,(M47:M53))</f>
        <v>1</v>
      </c>
    </row>
    <row r="50" spans="1:15" ht="3.75" customHeight="1">
      <c r="A50" s="30"/>
      <c r="B50" s="31"/>
      <c r="C50" s="32"/>
      <c r="D50" s="33"/>
      <c r="E50" s="10"/>
      <c r="F50" s="10"/>
      <c r="G50" s="10"/>
      <c r="H50" s="34">
        <f t="shared" si="24"/>
        <v>0</v>
      </c>
      <c r="I50" s="10"/>
      <c r="J50" s="10"/>
      <c r="K50" s="22"/>
      <c r="L50" s="34">
        <f t="shared" si="25"/>
        <v>0</v>
      </c>
      <c r="M50" s="35">
        <f t="shared" si="26"/>
        <v>0</v>
      </c>
      <c r="N50" s="36">
        <f t="shared" si="23"/>
        <v>0</v>
      </c>
      <c r="O50" s="18">
        <f>RANK(M50,(M47:M53))</f>
        <v>4</v>
      </c>
    </row>
    <row r="51" spans="1:15" hidden="1">
      <c r="A51" s="30"/>
      <c r="B51" s="31"/>
      <c r="C51" s="32"/>
      <c r="D51" s="33"/>
      <c r="E51" s="10"/>
      <c r="F51" s="10"/>
      <c r="G51" s="10"/>
      <c r="H51" s="34">
        <f t="shared" si="24"/>
        <v>0</v>
      </c>
      <c r="I51" s="10"/>
      <c r="J51" s="10"/>
      <c r="K51" s="22"/>
      <c r="L51" s="34">
        <f t="shared" si="25"/>
        <v>0</v>
      </c>
      <c r="M51" s="35">
        <f t="shared" si="26"/>
        <v>0</v>
      </c>
      <c r="N51" s="36">
        <f t="shared" si="23"/>
        <v>0</v>
      </c>
      <c r="O51" s="18">
        <f>RANK(M51,(M47:M53))</f>
        <v>4</v>
      </c>
    </row>
    <row r="52" spans="1:15" hidden="1">
      <c r="A52" s="30"/>
      <c r="B52" s="31"/>
      <c r="C52" s="32"/>
      <c r="D52" s="33"/>
      <c r="E52" s="10"/>
      <c r="F52" s="10"/>
      <c r="G52" s="10"/>
      <c r="H52" s="34">
        <f t="shared" si="24"/>
        <v>0</v>
      </c>
      <c r="I52" s="10"/>
      <c r="J52" s="10"/>
      <c r="K52" s="22"/>
      <c r="L52" s="34">
        <f t="shared" si="25"/>
        <v>0</v>
      </c>
      <c r="M52" s="35">
        <f t="shared" si="26"/>
        <v>0</v>
      </c>
      <c r="N52" s="36">
        <f t="shared" si="23"/>
        <v>0</v>
      </c>
      <c r="O52" s="18">
        <f>RANK(M52,(M47:M53))</f>
        <v>4</v>
      </c>
    </row>
    <row r="53" spans="1:15" ht="2.25" customHeight="1" thickBot="1">
      <c r="A53" s="39"/>
      <c r="B53" s="9"/>
      <c r="C53" s="40"/>
      <c r="D53" s="16"/>
      <c r="E53" s="11"/>
      <c r="F53" s="11"/>
      <c r="G53" s="11"/>
      <c r="H53" s="14">
        <f t="shared" si="24"/>
        <v>0</v>
      </c>
      <c r="I53" s="11"/>
      <c r="J53" s="11"/>
      <c r="K53" s="41"/>
      <c r="L53" s="14">
        <f t="shared" si="25"/>
        <v>0</v>
      </c>
      <c r="M53" s="42">
        <f t="shared" si="26"/>
        <v>0</v>
      </c>
      <c r="N53" s="12">
        <f t="shared" si="23"/>
        <v>0</v>
      </c>
      <c r="O53" s="17">
        <f>RANK(M53,(M47:M53))</f>
        <v>4</v>
      </c>
    </row>
    <row r="54" spans="1:15" ht="13.5" thickBot="1">
      <c r="A54" s="43" t="s">
        <v>22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5"/>
    </row>
    <row r="55" spans="1:15">
      <c r="A55" s="23">
        <v>64.099999999999994</v>
      </c>
      <c r="B55" s="24" t="s">
        <v>49</v>
      </c>
      <c r="C55" s="25">
        <v>2003</v>
      </c>
      <c r="D55" s="26" t="s">
        <v>35</v>
      </c>
      <c r="E55" s="77">
        <v>62</v>
      </c>
      <c r="F55" s="21">
        <v>-66</v>
      </c>
      <c r="G55" s="77">
        <v>67</v>
      </c>
      <c r="H55" s="27">
        <f>IF(MAX(E55:G55)&lt;0,0,MAX(E55:G55))</f>
        <v>67</v>
      </c>
      <c r="I55" s="77">
        <v>77</v>
      </c>
      <c r="J55" s="77">
        <v>83</v>
      </c>
      <c r="K55" s="37">
        <v>-86</v>
      </c>
      <c r="L55" s="27">
        <f>IF(MAX(I55:K55)&lt;0,0,MAX(I55:K55))</f>
        <v>83</v>
      </c>
      <c r="M55" s="28">
        <f>SUM(H55,L55)</f>
        <v>150</v>
      </c>
      <c r="N55" s="29">
        <f>IF(ISNUMBER(A55), (IF(153.655&lt; A55,M55, TRUNC(10^(0.783497476*((LOG((A55/153.655)/LOG(10))*(LOG((A55/153.655)/LOG(10)))))),4)*M55)), 0)</f>
        <v>194.54999999999998</v>
      </c>
      <c r="O55" s="38">
        <f>RANK(M55,(M55:M61))</f>
        <v>1</v>
      </c>
    </row>
    <row r="56" spans="1:15">
      <c r="A56" s="30">
        <v>69.7</v>
      </c>
      <c r="B56" s="31" t="s">
        <v>50</v>
      </c>
      <c r="C56" s="32">
        <v>2004</v>
      </c>
      <c r="D56" s="33" t="s">
        <v>43</v>
      </c>
      <c r="E56" s="76">
        <v>57</v>
      </c>
      <c r="F56" s="76">
        <v>60</v>
      </c>
      <c r="G56" s="10">
        <v>-63</v>
      </c>
      <c r="H56" s="34">
        <f>IF(MAX(E56:G56)&lt;0,0,MAX(E56:G56))</f>
        <v>60</v>
      </c>
      <c r="I56" s="76">
        <v>69</v>
      </c>
      <c r="J56" s="10">
        <v>-74</v>
      </c>
      <c r="K56" s="80">
        <v>74</v>
      </c>
      <c r="L56" s="34">
        <f>IF(MAX(I56:K56)&lt;0,0,MAX(I56:K56))</f>
        <v>74</v>
      </c>
      <c r="M56" s="35">
        <f>SUM(H56,L56)</f>
        <v>134</v>
      </c>
      <c r="N56" s="36">
        <f t="shared" ref="N56:N61" si="27">IF(ISNUMBER(A56), (IF(153.655&lt; A56,M56, TRUNC(10^(0.783497476*((LOG((A56/153.655)/LOG(10))*(LOG((A56/153.655)/LOG(10)))))),4)*M56)), 0)</f>
        <v>165.74460000000002</v>
      </c>
      <c r="O56" s="18">
        <f>RANK(M56,(M55:M61))</f>
        <v>2</v>
      </c>
    </row>
    <row r="57" spans="1:15">
      <c r="A57" s="30"/>
      <c r="B57" s="31"/>
      <c r="C57" s="32"/>
      <c r="D57" s="33"/>
      <c r="E57" s="10"/>
      <c r="F57" s="10"/>
      <c r="G57" s="10"/>
      <c r="H57" s="34">
        <f t="shared" ref="H57:H61" si="28">IF(MAX(E57:G57)&lt;0,0,MAX(E57:G57))</f>
        <v>0</v>
      </c>
      <c r="I57" s="10"/>
      <c r="J57" s="10"/>
      <c r="K57" s="22"/>
      <c r="L57" s="34">
        <f t="shared" ref="L57:L61" si="29">IF(MAX(I57:K57)&lt;0,0,MAX(I57:K57))</f>
        <v>0</v>
      </c>
      <c r="M57" s="35">
        <f t="shared" ref="M57:M61" si="30">SUM(H57,L57)</f>
        <v>0</v>
      </c>
      <c r="N57" s="36">
        <f t="shared" si="27"/>
        <v>0</v>
      </c>
      <c r="O57" s="18">
        <f>RANK(M57,(M55:M61))</f>
        <v>3</v>
      </c>
    </row>
    <row r="58" spans="1:15">
      <c r="A58" s="30"/>
      <c r="B58" s="31"/>
      <c r="C58" s="32"/>
      <c r="D58" s="33"/>
      <c r="E58" s="10"/>
      <c r="F58" s="10"/>
      <c r="G58" s="10"/>
      <c r="H58" s="34">
        <f t="shared" si="28"/>
        <v>0</v>
      </c>
      <c r="I58" s="10"/>
      <c r="J58" s="10"/>
      <c r="K58" s="22"/>
      <c r="L58" s="34">
        <f t="shared" si="29"/>
        <v>0</v>
      </c>
      <c r="M58" s="35">
        <f t="shared" si="30"/>
        <v>0</v>
      </c>
      <c r="N58" s="36">
        <f t="shared" si="27"/>
        <v>0</v>
      </c>
      <c r="O58" s="18">
        <f>RANK(M58,(M55:M61))</f>
        <v>3</v>
      </c>
    </row>
    <row r="59" spans="1:15">
      <c r="A59" s="30"/>
      <c r="B59" s="31"/>
      <c r="C59" s="32"/>
      <c r="D59" s="33"/>
      <c r="E59" s="10"/>
      <c r="F59" s="10"/>
      <c r="G59" s="10"/>
      <c r="H59" s="34">
        <f t="shared" si="28"/>
        <v>0</v>
      </c>
      <c r="I59" s="10"/>
      <c r="J59" s="10"/>
      <c r="K59" s="22"/>
      <c r="L59" s="34">
        <f t="shared" si="29"/>
        <v>0</v>
      </c>
      <c r="M59" s="35">
        <f t="shared" si="30"/>
        <v>0</v>
      </c>
      <c r="N59" s="36">
        <f t="shared" si="27"/>
        <v>0</v>
      </c>
      <c r="O59" s="18">
        <f>RANK(M59,(M55:M61))</f>
        <v>3</v>
      </c>
    </row>
    <row r="60" spans="1:15">
      <c r="A60" s="30"/>
      <c r="B60" s="31"/>
      <c r="C60" s="32"/>
      <c r="D60" s="33"/>
      <c r="E60" s="10"/>
      <c r="F60" s="10"/>
      <c r="G60" s="10"/>
      <c r="H60" s="34">
        <f t="shared" si="28"/>
        <v>0</v>
      </c>
      <c r="I60" s="10"/>
      <c r="J60" s="10"/>
      <c r="K60" s="22"/>
      <c r="L60" s="34">
        <f t="shared" si="29"/>
        <v>0</v>
      </c>
      <c r="M60" s="35">
        <f t="shared" si="30"/>
        <v>0</v>
      </c>
      <c r="N60" s="36">
        <f t="shared" si="27"/>
        <v>0</v>
      </c>
      <c r="O60" s="18">
        <f>RANK(M60,(M55:M61))</f>
        <v>3</v>
      </c>
    </row>
    <row r="61" spans="1:15" ht="13.5" thickBot="1">
      <c r="A61" s="39"/>
      <c r="B61" s="9"/>
      <c r="C61" s="40"/>
      <c r="D61" s="16"/>
      <c r="E61" s="11"/>
      <c r="F61" s="11"/>
      <c r="G61" s="11"/>
      <c r="H61" s="14">
        <f t="shared" si="28"/>
        <v>0</v>
      </c>
      <c r="I61" s="11"/>
      <c r="J61" s="11"/>
      <c r="K61" s="41"/>
      <c r="L61" s="14">
        <f t="shared" si="29"/>
        <v>0</v>
      </c>
      <c r="M61" s="42">
        <f t="shared" si="30"/>
        <v>0</v>
      </c>
      <c r="N61" s="12">
        <f t="shared" si="27"/>
        <v>0</v>
      </c>
      <c r="O61" s="17">
        <f>RANK(M61,(M55:M61))</f>
        <v>3</v>
      </c>
    </row>
    <row r="62" spans="1:15" ht="13.5" thickBot="1">
      <c r="A62" s="46" t="s">
        <v>23</v>
      </c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>
      <c r="A63" s="23"/>
      <c r="B63" s="24"/>
      <c r="C63" s="25"/>
      <c r="D63" s="26"/>
      <c r="E63" s="21"/>
      <c r="F63" s="21"/>
      <c r="G63" s="21"/>
      <c r="H63" s="27">
        <f>IF(MAX(E63:G63)&lt;0,0,MAX(E63:G63))</f>
        <v>0</v>
      </c>
      <c r="I63" s="21"/>
      <c r="J63" s="21"/>
      <c r="K63" s="37"/>
      <c r="L63" s="27">
        <f>IF(MAX(I63:K63)&lt;0,0,MAX(I63:K63))</f>
        <v>0</v>
      </c>
      <c r="M63" s="28">
        <f>SUM(H63,L63)</f>
        <v>0</v>
      </c>
      <c r="N63" s="29">
        <f>IF(ISNUMBER(A63), (IF(153.655&lt; A63,M63, TRUNC(10^(0.783497476*((LOG((A63/153.655)/LOG(10))*(LOG((A63/153.655)/LOG(10)))))),4)*M63)), 0)</f>
        <v>0</v>
      </c>
      <c r="O63" s="38">
        <f>RANK(M63,(M63:M69))</f>
        <v>1</v>
      </c>
    </row>
    <row r="64" spans="1:15">
      <c r="A64" s="30"/>
      <c r="B64" s="31"/>
      <c r="C64" s="32"/>
      <c r="D64" s="33"/>
      <c r="E64" s="10"/>
      <c r="F64" s="10"/>
      <c r="G64" s="10"/>
      <c r="H64" s="34">
        <f>IF(MAX(E64:G64)&lt;0,0,MAX(E64:G64))</f>
        <v>0</v>
      </c>
      <c r="I64" s="10"/>
      <c r="J64" s="10"/>
      <c r="K64" s="22"/>
      <c r="L64" s="34">
        <f>IF(MAX(I64:K64)&lt;0,0,MAX(I64:K64))</f>
        <v>0</v>
      </c>
      <c r="M64" s="35">
        <f>SUM(H64,L64)</f>
        <v>0</v>
      </c>
      <c r="N64" s="36">
        <f t="shared" ref="N64:N69" si="31">IF(ISNUMBER(A64), (IF(153.655&lt; A64,M64, TRUNC(10^(0.783497476*((LOG((A64/153.655)/LOG(10))*(LOG((A64/153.655)/LOG(10)))))),4)*M64)), 0)</f>
        <v>0</v>
      </c>
      <c r="O64" s="18">
        <f>RANK(M64,(M63:M69))</f>
        <v>1</v>
      </c>
    </row>
    <row r="65" spans="1:15">
      <c r="A65" s="30"/>
      <c r="B65" s="31"/>
      <c r="C65" s="32"/>
      <c r="D65" s="33"/>
      <c r="E65" s="10"/>
      <c r="F65" s="10"/>
      <c r="G65" s="10"/>
      <c r="H65" s="34">
        <f t="shared" ref="H65:H69" si="32">IF(MAX(E65:G65)&lt;0,0,MAX(E65:G65))</f>
        <v>0</v>
      </c>
      <c r="I65" s="10"/>
      <c r="J65" s="10"/>
      <c r="K65" s="22"/>
      <c r="L65" s="34">
        <f t="shared" ref="L65:L69" si="33">IF(MAX(I65:K65)&lt;0,0,MAX(I65:K65))</f>
        <v>0</v>
      </c>
      <c r="M65" s="35">
        <f t="shared" ref="M65:M69" si="34">SUM(H65,L65)</f>
        <v>0</v>
      </c>
      <c r="N65" s="36">
        <f t="shared" si="31"/>
        <v>0</v>
      </c>
      <c r="O65" s="18">
        <f>RANK(M65,(M63:M69))</f>
        <v>1</v>
      </c>
    </row>
    <row r="66" spans="1:15">
      <c r="A66" s="30"/>
      <c r="B66" s="31"/>
      <c r="C66" s="32"/>
      <c r="D66" s="33"/>
      <c r="E66" s="10"/>
      <c r="F66" s="10"/>
      <c r="G66" s="10"/>
      <c r="H66" s="34">
        <f t="shared" si="32"/>
        <v>0</v>
      </c>
      <c r="I66" s="10"/>
      <c r="J66" s="10"/>
      <c r="K66" s="22"/>
      <c r="L66" s="34">
        <f t="shared" si="33"/>
        <v>0</v>
      </c>
      <c r="M66" s="35">
        <f t="shared" si="34"/>
        <v>0</v>
      </c>
      <c r="N66" s="36">
        <f t="shared" si="31"/>
        <v>0</v>
      </c>
      <c r="O66" s="18">
        <f>RANK(M66,(M63:M69))</f>
        <v>1</v>
      </c>
    </row>
    <row r="67" spans="1:15">
      <c r="A67" s="30"/>
      <c r="B67" s="31"/>
      <c r="C67" s="32"/>
      <c r="D67" s="33"/>
      <c r="E67" s="10"/>
      <c r="F67" s="10"/>
      <c r="G67" s="10"/>
      <c r="H67" s="34">
        <f t="shared" si="32"/>
        <v>0</v>
      </c>
      <c r="I67" s="10"/>
      <c r="J67" s="10"/>
      <c r="K67" s="22"/>
      <c r="L67" s="34">
        <f t="shared" si="33"/>
        <v>0</v>
      </c>
      <c r="M67" s="35">
        <f t="shared" si="34"/>
        <v>0</v>
      </c>
      <c r="N67" s="36">
        <f t="shared" si="31"/>
        <v>0</v>
      </c>
      <c r="O67" s="18">
        <f>RANK(M67,(M63:M69))</f>
        <v>1</v>
      </c>
    </row>
    <row r="68" spans="1:15">
      <c r="A68" s="30"/>
      <c r="B68" s="31"/>
      <c r="C68" s="32"/>
      <c r="D68" s="33"/>
      <c r="E68" s="10"/>
      <c r="F68" s="10"/>
      <c r="G68" s="10"/>
      <c r="H68" s="34">
        <f t="shared" si="32"/>
        <v>0</v>
      </c>
      <c r="I68" s="10"/>
      <c r="J68" s="10"/>
      <c r="K68" s="22"/>
      <c r="L68" s="34">
        <f t="shared" si="33"/>
        <v>0</v>
      </c>
      <c r="M68" s="35">
        <f t="shared" si="34"/>
        <v>0</v>
      </c>
      <c r="N68" s="36">
        <f t="shared" si="31"/>
        <v>0</v>
      </c>
      <c r="O68" s="18">
        <f>RANK(M68,(M63:M69))</f>
        <v>1</v>
      </c>
    </row>
    <row r="69" spans="1:15" ht="13.5" thickBot="1">
      <c r="A69" s="39"/>
      <c r="B69" s="9"/>
      <c r="C69" s="40"/>
      <c r="D69" s="16"/>
      <c r="E69" s="11"/>
      <c r="F69" s="11"/>
      <c r="G69" s="11"/>
      <c r="H69" s="14">
        <f t="shared" si="32"/>
        <v>0</v>
      </c>
      <c r="I69" s="11"/>
      <c r="J69" s="11"/>
      <c r="K69" s="41"/>
      <c r="L69" s="14">
        <f t="shared" si="33"/>
        <v>0</v>
      </c>
      <c r="M69" s="42">
        <f t="shared" si="34"/>
        <v>0</v>
      </c>
      <c r="N69" s="12">
        <f t="shared" si="31"/>
        <v>0</v>
      </c>
      <c r="O69" s="17">
        <f>RANK(M69,(M63:M69))</f>
        <v>1</v>
      </c>
    </row>
    <row r="70" spans="1:15" ht="13.5" thickBot="1">
      <c r="A70" s="46" t="s">
        <v>24</v>
      </c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8"/>
    </row>
    <row r="71" spans="1:15">
      <c r="A71" s="23"/>
      <c r="B71" s="24"/>
      <c r="C71" s="25"/>
      <c r="D71" s="26"/>
      <c r="E71" s="21"/>
      <c r="F71" s="21"/>
      <c r="G71" s="21"/>
      <c r="H71" s="27">
        <f>IF(MAX(E71:G71)&lt;0,0,MAX(E71:G71))</f>
        <v>0</v>
      </c>
      <c r="I71" s="21"/>
      <c r="J71" s="21"/>
      <c r="K71" s="37"/>
      <c r="L71" s="27">
        <f>IF(MAX(I71:K71)&lt;0,0,MAX(I71:K71))</f>
        <v>0</v>
      </c>
      <c r="M71" s="28">
        <f>SUM(H71,L71)</f>
        <v>0</v>
      </c>
      <c r="N71" s="29">
        <f>IF(ISNUMBER(A71), (IF(153.655&lt; A71,M71, TRUNC(10^(0.783497476*((LOG((A71/153.655)/LOG(10))*(LOG((A71/153.655)/LOG(10)))))),4)*M71)), 0)</f>
        <v>0</v>
      </c>
      <c r="O71" s="38">
        <f>RANK(M71,(M71:M77))</f>
        <v>1</v>
      </c>
    </row>
    <row r="72" spans="1:15">
      <c r="A72" s="30"/>
      <c r="B72" s="31"/>
      <c r="C72" s="32"/>
      <c r="D72" s="33"/>
      <c r="E72" s="10"/>
      <c r="F72" s="10"/>
      <c r="G72" s="10"/>
      <c r="H72" s="34">
        <f>IF(MAX(E72:G72)&lt;0,0,MAX(E72:G72))</f>
        <v>0</v>
      </c>
      <c r="I72" s="10"/>
      <c r="J72" s="10"/>
      <c r="K72" s="22"/>
      <c r="L72" s="34">
        <f>IF(MAX(I72:K72)&lt;0,0,MAX(I72:K72))</f>
        <v>0</v>
      </c>
      <c r="M72" s="35">
        <f>SUM(H72,L72)</f>
        <v>0</v>
      </c>
      <c r="N72" s="36">
        <f t="shared" ref="N72:N77" si="35">IF(ISNUMBER(A72), (IF(153.655&lt; A72,M72, TRUNC(10^(0.783497476*((LOG((A72/153.655)/LOG(10))*(LOG((A72/153.655)/LOG(10)))))),4)*M72)), 0)</f>
        <v>0</v>
      </c>
      <c r="O72" s="18">
        <f>RANK(M72,(M71:M77))</f>
        <v>1</v>
      </c>
    </row>
    <row r="73" spans="1:15">
      <c r="A73" s="30"/>
      <c r="B73" s="31"/>
      <c r="C73" s="32"/>
      <c r="D73" s="33"/>
      <c r="E73" s="10"/>
      <c r="F73" s="10"/>
      <c r="G73" s="10"/>
      <c r="H73" s="34">
        <f t="shared" ref="H73:H77" si="36">IF(MAX(E73:G73)&lt;0,0,MAX(E73:G73))</f>
        <v>0</v>
      </c>
      <c r="I73" s="10"/>
      <c r="J73" s="10"/>
      <c r="K73" s="22"/>
      <c r="L73" s="34">
        <f t="shared" ref="L73:L77" si="37">IF(MAX(I73:K73)&lt;0,0,MAX(I73:K73))</f>
        <v>0</v>
      </c>
      <c r="M73" s="35">
        <f t="shared" ref="M73:M77" si="38">SUM(H73,L73)</f>
        <v>0</v>
      </c>
      <c r="N73" s="36">
        <f t="shared" si="35"/>
        <v>0</v>
      </c>
      <c r="O73" s="18">
        <f>RANK(M73,(M71:M77))</f>
        <v>1</v>
      </c>
    </row>
    <row r="74" spans="1:15">
      <c r="A74" s="30"/>
      <c r="B74" s="31"/>
      <c r="C74" s="32"/>
      <c r="D74" s="33"/>
      <c r="E74" s="10"/>
      <c r="F74" s="10"/>
      <c r="G74" s="10"/>
      <c r="H74" s="34">
        <f t="shared" si="36"/>
        <v>0</v>
      </c>
      <c r="I74" s="10"/>
      <c r="J74" s="10"/>
      <c r="K74" s="22"/>
      <c r="L74" s="34">
        <f t="shared" si="37"/>
        <v>0</v>
      </c>
      <c r="M74" s="35">
        <f t="shared" si="38"/>
        <v>0</v>
      </c>
      <c r="N74" s="36">
        <f t="shared" si="35"/>
        <v>0</v>
      </c>
      <c r="O74" s="18">
        <f>RANK(M74,(M71:M77))</f>
        <v>1</v>
      </c>
    </row>
    <row r="75" spans="1:15">
      <c r="A75" s="30"/>
      <c r="B75" s="31"/>
      <c r="C75" s="32"/>
      <c r="D75" s="33"/>
      <c r="E75" s="10"/>
      <c r="F75" s="10"/>
      <c r="G75" s="10"/>
      <c r="H75" s="34">
        <f t="shared" si="36"/>
        <v>0</v>
      </c>
      <c r="I75" s="10"/>
      <c r="J75" s="10"/>
      <c r="K75" s="22"/>
      <c r="L75" s="34">
        <f t="shared" si="37"/>
        <v>0</v>
      </c>
      <c r="M75" s="35">
        <f t="shared" si="38"/>
        <v>0</v>
      </c>
      <c r="N75" s="36">
        <f t="shared" si="35"/>
        <v>0</v>
      </c>
      <c r="O75" s="18">
        <f>RANK(M75,(M71:M77))</f>
        <v>1</v>
      </c>
    </row>
    <row r="76" spans="1:15">
      <c r="A76" s="30"/>
      <c r="B76" s="31"/>
      <c r="C76" s="32"/>
      <c r="D76" s="33"/>
      <c r="E76" s="10"/>
      <c r="F76" s="10"/>
      <c r="G76" s="10"/>
      <c r="H76" s="34">
        <f t="shared" si="36"/>
        <v>0</v>
      </c>
      <c r="I76" s="10"/>
      <c r="J76" s="10"/>
      <c r="K76" s="22"/>
      <c r="L76" s="34">
        <f t="shared" si="37"/>
        <v>0</v>
      </c>
      <c r="M76" s="35">
        <f t="shared" si="38"/>
        <v>0</v>
      </c>
      <c r="N76" s="36">
        <f t="shared" si="35"/>
        <v>0</v>
      </c>
      <c r="O76" s="18">
        <f>RANK(M76,(M71:M77))</f>
        <v>1</v>
      </c>
    </row>
    <row r="77" spans="1:15" ht="13.5" thickBot="1">
      <c r="A77" s="39"/>
      <c r="B77" s="9"/>
      <c r="C77" s="40"/>
      <c r="D77" s="16"/>
      <c r="E77" s="11"/>
      <c r="F77" s="11"/>
      <c r="G77" s="11"/>
      <c r="H77" s="14">
        <f t="shared" si="36"/>
        <v>0</v>
      </c>
      <c r="I77" s="11"/>
      <c r="J77" s="11"/>
      <c r="K77" s="41"/>
      <c r="L77" s="14">
        <f t="shared" si="37"/>
        <v>0</v>
      </c>
      <c r="M77" s="42">
        <f t="shared" si="38"/>
        <v>0</v>
      </c>
      <c r="N77" s="12">
        <f t="shared" si="35"/>
        <v>0</v>
      </c>
      <c r="O77" s="17">
        <f>RANK(M77,(M71:M77))</f>
        <v>1</v>
      </c>
    </row>
    <row r="78" spans="1:15" ht="13.5" thickBot="1">
      <c r="A78" s="46" t="s">
        <v>27</v>
      </c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8"/>
    </row>
    <row r="79" spans="1:15">
      <c r="A79" s="23"/>
      <c r="B79" s="24"/>
      <c r="C79" s="25"/>
      <c r="D79" s="26"/>
      <c r="E79" s="21"/>
      <c r="F79" s="21"/>
      <c r="G79" s="21"/>
      <c r="H79" s="27">
        <f>IF(MAX(E79:G79)&lt;0,0,MAX(E79:G79))</f>
        <v>0</v>
      </c>
      <c r="I79" s="21"/>
      <c r="J79" s="21"/>
      <c r="K79" s="37"/>
      <c r="L79" s="27">
        <f>IF(MAX(I79:K79)&lt;0,0,MAX(I79:K79))</f>
        <v>0</v>
      </c>
      <c r="M79" s="28">
        <f>SUM(H79,L79)</f>
        <v>0</v>
      </c>
      <c r="N79" s="29">
        <f>IF(ISNUMBER(A79), (IF(153.655&lt; A79,M79, TRUNC(10^(0.783497476*((LOG((A79/153.655)/LOG(10))*(LOG((A79/153.655)/LOG(10)))))),4)*M79)), 0)</f>
        <v>0</v>
      </c>
      <c r="O79" s="38">
        <f>RANK(M79,(M79:M85))</f>
        <v>1</v>
      </c>
    </row>
    <row r="80" spans="1:15">
      <c r="A80" s="30"/>
      <c r="B80" s="31"/>
      <c r="C80" s="32"/>
      <c r="D80" s="33"/>
      <c r="E80" s="10"/>
      <c r="F80" s="10"/>
      <c r="G80" s="10"/>
      <c r="H80" s="34">
        <f>IF(MAX(E80:G80)&lt;0,0,MAX(E80:G80))</f>
        <v>0</v>
      </c>
      <c r="I80" s="10"/>
      <c r="J80" s="10"/>
      <c r="K80" s="22"/>
      <c r="L80" s="34">
        <f>IF(MAX(I80:K80)&lt;0,0,MAX(I80:K80))</f>
        <v>0</v>
      </c>
      <c r="M80" s="35">
        <f>SUM(H80,L80)</f>
        <v>0</v>
      </c>
      <c r="N80" s="36">
        <f t="shared" ref="N80:N85" si="39">IF(ISNUMBER(A80), (IF(153.655&lt; A80,M80, TRUNC(10^(0.783497476*((LOG((A80/153.655)/LOG(10))*(LOG((A80/153.655)/LOG(10)))))),4)*M80)), 0)</f>
        <v>0</v>
      </c>
      <c r="O80" s="18">
        <f>RANK(M80,(M79:M85))</f>
        <v>1</v>
      </c>
    </row>
    <row r="81" spans="1:15">
      <c r="A81" s="30"/>
      <c r="B81" s="31"/>
      <c r="C81" s="32"/>
      <c r="D81" s="33"/>
      <c r="E81" s="10"/>
      <c r="F81" s="10"/>
      <c r="G81" s="10"/>
      <c r="H81" s="34">
        <f t="shared" ref="H81:H85" si="40">IF(MAX(E81:G81)&lt;0,0,MAX(E81:G81))</f>
        <v>0</v>
      </c>
      <c r="I81" s="10"/>
      <c r="J81" s="10"/>
      <c r="K81" s="22"/>
      <c r="L81" s="34">
        <f t="shared" ref="L81:L85" si="41">IF(MAX(I81:K81)&lt;0,0,MAX(I81:K81))</f>
        <v>0</v>
      </c>
      <c r="M81" s="35">
        <f t="shared" ref="M81:M85" si="42">SUM(H81,L81)</f>
        <v>0</v>
      </c>
      <c r="N81" s="36">
        <f t="shared" si="39"/>
        <v>0</v>
      </c>
      <c r="O81" s="18">
        <f>RANK(M81,(M79:M85))</f>
        <v>1</v>
      </c>
    </row>
    <row r="82" spans="1:15">
      <c r="A82" s="30"/>
      <c r="B82" s="31"/>
      <c r="C82" s="32"/>
      <c r="D82" s="33"/>
      <c r="E82" s="10"/>
      <c r="F82" s="10"/>
      <c r="G82" s="10"/>
      <c r="H82" s="34">
        <f t="shared" si="40"/>
        <v>0</v>
      </c>
      <c r="I82" s="10"/>
      <c r="J82" s="10"/>
      <c r="K82" s="22"/>
      <c r="L82" s="34">
        <f t="shared" si="41"/>
        <v>0</v>
      </c>
      <c r="M82" s="35">
        <f t="shared" si="42"/>
        <v>0</v>
      </c>
      <c r="N82" s="36">
        <f t="shared" si="39"/>
        <v>0</v>
      </c>
      <c r="O82" s="18">
        <f>RANK(M82,(M79:M85))</f>
        <v>1</v>
      </c>
    </row>
    <row r="83" spans="1:15">
      <c r="A83" s="30"/>
      <c r="B83" s="31"/>
      <c r="C83" s="32"/>
      <c r="D83" s="33"/>
      <c r="E83" s="10"/>
      <c r="F83" s="10"/>
      <c r="G83" s="10"/>
      <c r="H83" s="34">
        <f t="shared" si="40"/>
        <v>0</v>
      </c>
      <c r="I83" s="10"/>
      <c r="J83" s="10"/>
      <c r="K83" s="22"/>
      <c r="L83" s="34">
        <f t="shared" si="41"/>
        <v>0</v>
      </c>
      <c r="M83" s="35">
        <f t="shared" si="42"/>
        <v>0</v>
      </c>
      <c r="N83" s="36">
        <f t="shared" si="39"/>
        <v>0</v>
      </c>
      <c r="O83" s="18">
        <f>RANK(M83,(M79:M85))</f>
        <v>1</v>
      </c>
    </row>
    <row r="84" spans="1:15">
      <c r="A84" s="30"/>
      <c r="B84" s="31"/>
      <c r="C84" s="32"/>
      <c r="D84" s="33"/>
      <c r="E84" s="10"/>
      <c r="F84" s="10"/>
      <c r="G84" s="10"/>
      <c r="H84" s="34">
        <f t="shared" si="40"/>
        <v>0</v>
      </c>
      <c r="I84" s="10"/>
      <c r="J84" s="10"/>
      <c r="K84" s="22"/>
      <c r="L84" s="34">
        <f t="shared" si="41"/>
        <v>0</v>
      </c>
      <c r="M84" s="35">
        <f t="shared" si="42"/>
        <v>0</v>
      </c>
      <c r="N84" s="36">
        <f t="shared" si="39"/>
        <v>0</v>
      </c>
      <c r="O84" s="18">
        <f>RANK(M84,(M79:M85))</f>
        <v>1</v>
      </c>
    </row>
    <row r="85" spans="1:15" ht="13.5" thickBot="1">
      <c r="A85" s="39"/>
      <c r="B85" s="9"/>
      <c r="C85" s="40"/>
      <c r="D85" s="16"/>
      <c r="E85" s="11"/>
      <c r="F85" s="11"/>
      <c r="G85" s="11"/>
      <c r="H85" s="14">
        <f t="shared" si="40"/>
        <v>0</v>
      </c>
      <c r="I85" s="11"/>
      <c r="J85" s="11"/>
      <c r="K85" s="41"/>
      <c r="L85" s="14">
        <f t="shared" si="41"/>
        <v>0</v>
      </c>
      <c r="M85" s="42">
        <f t="shared" si="42"/>
        <v>0</v>
      </c>
      <c r="N85" s="12">
        <f t="shared" si="39"/>
        <v>0</v>
      </c>
      <c r="O85" s="17">
        <f>RANK(M85,(M79:M85))</f>
        <v>1</v>
      </c>
    </row>
    <row r="86" spans="1:15">
      <c r="A86" s="74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</row>
    <row r="87" spans="1:15">
      <c r="A87" s="72" t="s">
        <v>53</v>
      </c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</row>
    <row r="88" spans="1:15">
      <c r="A88" s="72" t="s">
        <v>54</v>
      </c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</row>
    <row r="89" spans="1:15">
      <c r="A89" s="74" t="s">
        <v>51</v>
      </c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</row>
    <row r="90" spans="1:15">
      <c r="A90" s="19" t="s">
        <v>16</v>
      </c>
      <c r="B90" s="19" t="s">
        <v>52</v>
      </c>
      <c r="C90" s="19"/>
    </row>
    <row r="91" spans="1:15">
      <c r="A91" s="19" t="s">
        <v>17</v>
      </c>
    </row>
    <row r="92" spans="1:15">
      <c r="A92" s="20" t="s">
        <v>13</v>
      </c>
      <c r="C92" t="s">
        <v>56</v>
      </c>
      <c r="E92" t="s">
        <v>57</v>
      </c>
      <c r="G92" t="s">
        <v>59</v>
      </c>
      <c r="H92" t="s">
        <v>58</v>
      </c>
    </row>
  </sheetData>
  <sortState ref="A7:N9">
    <sortCondition descending="1" ref="M7:M9"/>
  </sortState>
  <mergeCells count="25">
    <mergeCell ref="A88:N88"/>
    <mergeCell ref="A89:N89"/>
    <mergeCell ref="A78:O78"/>
    <mergeCell ref="A86:N86"/>
    <mergeCell ref="A70:O70"/>
    <mergeCell ref="A87:N87"/>
    <mergeCell ref="A1:N1"/>
    <mergeCell ref="A2:B2"/>
    <mergeCell ref="C2:K2"/>
    <mergeCell ref="L2:N2"/>
    <mergeCell ref="A4:A5"/>
    <mergeCell ref="B4:B5"/>
    <mergeCell ref="C4:C5"/>
    <mergeCell ref="D4:D5"/>
    <mergeCell ref="M4:M5"/>
    <mergeCell ref="N4:N5"/>
    <mergeCell ref="A54:O54"/>
    <mergeCell ref="A62:O62"/>
    <mergeCell ref="A38:O38"/>
    <mergeCell ref="A46:O46"/>
    <mergeCell ref="O4:O5"/>
    <mergeCell ref="A6:O6"/>
    <mergeCell ref="A14:O14"/>
    <mergeCell ref="A30:O30"/>
    <mergeCell ref="A22:O22"/>
  </mergeCells>
  <conditionalFormatting sqref="E7:G13 I7:K13 E15:G21 I15:K21 E23:G29 I23:K29 E31:G37 I31:K37 E39:G45 I39:K45 E47:G53 I47:K53 E55:G61 I55:K61 E63:G69 I63:K69 E71:G77 I71:K77 E79:G85 I79:K85">
    <cfRule type="cellIs" dxfId="0" priority="156" stopIfTrue="1" operator="lessThan">
      <formula>0</formula>
    </cfRule>
  </conditionalFormatting>
  <printOptions horizontalCentered="1"/>
  <pageMargins left="0.59055118110236227" right="0.59055118110236227" top="0.59055118110236227" bottom="0.59055118110236227" header="0" footer="0"/>
  <pageSetup paperSize="9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Juniorky do 17 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tesco1</cp:lastModifiedBy>
  <cp:lastPrinted>2017-05-01T00:12:25Z</cp:lastPrinted>
  <dcterms:created xsi:type="dcterms:W3CDTF">2017-04-29T16:55:30Z</dcterms:created>
  <dcterms:modified xsi:type="dcterms:W3CDTF">2020-08-01T15:30:22Z</dcterms:modified>
</cp:coreProperties>
</file>